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11640" activeTab="0"/>
  </bookViews>
  <sheets>
    <sheet name="Formular" sheetId="1" r:id="rId1"/>
    <sheet name="Erläuterungen" sheetId="2" r:id="rId2"/>
    <sheet name="Beispiel" sheetId="3" r:id="rId3"/>
  </sheets>
  <definedNames/>
  <calcPr fullCalcOnLoad="1"/>
</workbook>
</file>

<file path=xl/comments1.xml><?xml version="1.0" encoding="utf-8"?>
<comments xmlns="http://schemas.openxmlformats.org/spreadsheetml/2006/main">
  <authors>
    <author>Ren? Steffen</author>
  </authors>
  <commentList>
    <comment ref="G4" authorId="0">
      <text>
        <r>
          <rPr>
            <b/>
            <sz val="8"/>
            <rFont val="Tahoma"/>
            <family val="0"/>
          </rPr>
          <t>Bei Einzahlung auf das Postkonto genügt die Kontonummer.
Bei Einzahlung auf ein Bankkonto muss die PC-Nr. der Bank eingetragen werden. Darauf kann nur verzichtet werden, wenn es sich um eine der Grossbanken (ZKB, CS, UBS) handelt.</t>
        </r>
        <r>
          <rPr>
            <sz val="8"/>
            <rFont val="Tahoma"/>
            <family val="0"/>
          </rPr>
          <t xml:space="preserve">
</t>
        </r>
      </text>
    </comment>
    <comment ref="H4" authorId="0">
      <text>
        <r>
          <rPr>
            <b/>
            <sz val="8"/>
            <rFont val="Tahoma"/>
            <family val="0"/>
          </rPr>
          <t>Bitte Namen der Bank und persönliche Kontonummer angeben.</t>
        </r>
        <r>
          <rPr>
            <sz val="8"/>
            <rFont val="Tahoma"/>
            <family val="0"/>
          </rPr>
          <t xml:space="preserve">
</t>
        </r>
      </text>
    </comment>
    <comment ref="H29" authorId="0">
      <text>
        <r>
          <rPr>
            <b/>
            <sz val="8"/>
            <rFont val="Tahoma"/>
            <family val="0"/>
          </rPr>
          <t>Falls Dokument elektronisch eingereicht wird, kann auf die Unterschrift verzichtet werden.</t>
        </r>
        <r>
          <rPr>
            <sz val="8"/>
            <rFont val="Tahoma"/>
            <family val="0"/>
          </rPr>
          <t xml:space="preserve">
</t>
        </r>
      </text>
    </comment>
    <comment ref="E4" authorId="0">
      <text>
        <r>
          <rPr>
            <b/>
            <sz val="8"/>
            <rFont val="Tahoma"/>
            <family val="0"/>
          </rPr>
          <t>Code für Bezahlungsart:
1 Mit Einzahlungsschein
2 Auf PC-Konto
3 Auf Bankkonto</t>
        </r>
      </text>
    </comment>
    <comment ref="A13" authorId="0">
      <text>
        <r>
          <rPr>
            <b/>
            <sz val="8"/>
            <rFont val="Tahoma"/>
            <family val="0"/>
          </rPr>
          <t>Bitte hier die Nummer des Bezahlers (gemäss obiger Liste) eintragen.</t>
        </r>
        <r>
          <rPr>
            <sz val="8"/>
            <rFont val="Tahoma"/>
            <family val="0"/>
          </rPr>
          <t xml:space="preserve">
</t>
        </r>
      </text>
    </comment>
    <comment ref="I4" authorId="0">
      <text>
        <r>
          <rPr>
            <b/>
            <sz val="8"/>
            <rFont val="Tahoma"/>
            <family val="0"/>
          </rPr>
          <t>In dieses Feld  ein X setzen, falls eine Zwischenabrechnung erfolgt. In diesem Fall kann mit der gleichen Person eine neue Linie eröffnet werden.</t>
        </r>
      </text>
    </comment>
    <comment ref="D13" authorId="0">
      <text>
        <r>
          <rPr>
            <b/>
            <sz val="8"/>
            <rFont val="Tahoma"/>
            <family val="0"/>
          </rPr>
          <t xml:space="preserve">Bitte in diesem Feld  
eintragen, falls es ein Cupspiel oder ein sonstiger Spezialfall war.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Ren? Steffen</author>
  </authors>
  <commentList>
    <comment ref="E5" authorId="0">
      <text>
        <r>
          <rPr>
            <b/>
            <sz val="8"/>
            <rFont val="Tahoma"/>
            <family val="0"/>
          </rPr>
          <t>Code für Bezahlungsart:
1 Mit Einzahlungsschein
2 Auf PC-Konto
3 Auf Bankkonto</t>
        </r>
      </text>
    </comment>
    <comment ref="E6" authorId="0">
      <text>
        <r>
          <rPr>
            <b/>
            <sz val="8"/>
            <rFont val="Tahoma"/>
            <family val="0"/>
          </rPr>
          <t>Code für Bezahlungsart:
1 Mit Einzahlungsschein
2 Auf PC-Konto
3 Auf Bankkonto</t>
        </r>
      </text>
    </comment>
    <comment ref="E7" authorId="0">
      <text>
        <r>
          <rPr>
            <b/>
            <sz val="8"/>
            <rFont val="Tahoma"/>
            <family val="0"/>
          </rPr>
          <t>Code für Bezahlungsart:
1 Mit Einzahlungsschein
2 Auf PC-Konto
3 Auf Bankkonto</t>
        </r>
      </text>
    </comment>
    <comment ref="E8" authorId="0">
      <text>
        <r>
          <rPr>
            <b/>
            <sz val="8"/>
            <rFont val="Tahoma"/>
            <family val="0"/>
          </rPr>
          <t>Code für Bezahlungsart:
1 Mit Einzahlungsschein
2 Auf PC-Konto
3 Auf Bankkonto</t>
        </r>
      </text>
    </comment>
    <comment ref="E9" authorId="0">
      <text>
        <r>
          <rPr>
            <b/>
            <sz val="8"/>
            <rFont val="Tahoma"/>
            <family val="0"/>
          </rPr>
          <t>Code für Bezahlungsart:
1 Mit Einzahlungsschein
2 Auf PC-Konto
3 Auf Bankkonto</t>
        </r>
      </text>
    </comment>
    <comment ref="E10" authorId="0">
      <text>
        <r>
          <rPr>
            <b/>
            <sz val="8"/>
            <rFont val="Tahoma"/>
            <family val="0"/>
          </rPr>
          <t>Code für Bezahlungsart:
1 Mit Einzahlungsschein
2 Auf PC-Konto
3 Auf Bankkonto</t>
        </r>
      </text>
    </comment>
    <comment ref="D13" authorId="0">
      <text>
        <r>
          <rPr>
            <b/>
            <sz val="8"/>
            <rFont val="Tahoma"/>
            <family val="0"/>
          </rPr>
          <t>Bitte in diesem Feld  
eintragen, falls es ein Cupspiel oder ein sonstiger Spezialfall war.</t>
        </r>
        <r>
          <rPr>
            <sz val="8"/>
            <rFont val="Tahoma"/>
            <family val="0"/>
          </rPr>
          <t xml:space="preserve">
</t>
        </r>
      </text>
    </comment>
    <comment ref="A13" authorId="0">
      <text>
        <r>
          <rPr>
            <b/>
            <sz val="8"/>
            <rFont val="Tahoma"/>
            <family val="0"/>
          </rPr>
          <t>Bitte hier die Nummer des Bezahlers (gemäss obiger Liste) eintragen.</t>
        </r>
        <r>
          <rPr>
            <sz val="8"/>
            <rFont val="Tahoma"/>
            <family val="0"/>
          </rPr>
          <t xml:space="preserve">
</t>
        </r>
      </text>
    </comment>
    <comment ref="A14" authorId="0">
      <text>
        <r>
          <rPr>
            <b/>
            <sz val="8"/>
            <rFont val="Tahoma"/>
            <family val="0"/>
          </rPr>
          <t>Bitte hier die Nummer des Bezahlers (gemäss obiger Liste) eintragen.</t>
        </r>
        <r>
          <rPr>
            <sz val="8"/>
            <rFont val="Tahoma"/>
            <family val="0"/>
          </rPr>
          <t xml:space="preserve">
</t>
        </r>
      </text>
    </comment>
    <comment ref="A15" authorId="0">
      <text>
        <r>
          <rPr>
            <b/>
            <sz val="8"/>
            <rFont val="Tahoma"/>
            <family val="0"/>
          </rPr>
          <t>Bitte hier die Nummer des Bezahlers (gemäss obiger Liste) eintragen.</t>
        </r>
        <r>
          <rPr>
            <sz val="8"/>
            <rFont val="Tahoma"/>
            <family val="0"/>
          </rPr>
          <t xml:space="preserve">
</t>
        </r>
      </text>
    </comment>
    <comment ref="A16" authorId="0">
      <text>
        <r>
          <rPr>
            <b/>
            <sz val="8"/>
            <rFont val="Tahoma"/>
            <family val="0"/>
          </rPr>
          <t>Bitte hier die Nummer des Bezahlers (gemäss obiger Liste) eintragen.</t>
        </r>
        <r>
          <rPr>
            <sz val="8"/>
            <rFont val="Tahoma"/>
            <family val="0"/>
          </rPr>
          <t xml:space="preserve">
</t>
        </r>
      </text>
    </comment>
    <comment ref="A17" authorId="0">
      <text>
        <r>
          <rPr>
            <b/>
            <sz val="8"/>
            <rFont val="Tahoma"/>
            <family val="0"/>
          </rPr>
          <t>Bitte hier die Nummer des Bezahlers (gemäss obiger Liste) eintragen.</t>
        </r>
        <r>
          <rPr>
            <sz val="8"/>
            <rFont val="Tahoma"/>
            <family val="0"/>
          </rPr>
          <t xml:space="preserve">
</t>
        </r>
      </text>
    </comment>
    <comment ref="A18" authorId="0">
      <text>
        <r>
          <rPr>
            <b/>
            <sz val="8"/>
            <rFont val="Tahoma"/>
            <family val="0"/>
          </rPr>
          <t>Bitte hier die Nummer des Bezahlers (gemäss obiger Liste) eintragen.</t>
        </r>
        <r>
          <rPr>
            <sz val="8"/>
            <rFont val="Tahoma"/>
            <family val="0"/>
          </rPr>
          <t xml:space="preserve">
</t>
        </r>
      </text>
    </comment>
    <comment ref="A19" authorId="0">
      <text>
        <r>
          <rPr>
            <b/>
            <sz val="8"/>
            <rFont val="Tahoma"/>
            <family val="0"/>
          </rPr>
          <t>Bitte hier die Nummer des Bezahlers (gemäss obiger Liste) eintragen.</t>
        </r>
        <r>
          <rPr>
            <sz val="8"/>
            <rFont val="Tahoma"/>
            <family val="0"/>
          </rPr>
          <t xml:space="preserve">
</t>
        </r>
      </text>
    </comment>
    <comment ref="A20" authorId="0">
      <text>
        <r>
          <rPr>
            <b/>
            <sz val="8"/>
            <rFont val="Tahoma"/>
            <family val="0"/>
          </rPr>
          <t>Bitte hier die Nummer des Bezahlers (gemäss obiger Liste) eintragen.</t>
        </r>
        <r>
          <rPr>
            <sz val="8"/>
            <rFont val="Tahoma"/>
            <family val="0"/>
          </rPr>
          <t xml:space="preserve">
</t>
        </r>
      </text>
    </comment>
    <comment ref="A21" authorId="0">
      <text>
        <r>
          <rPr>
            <b/>
            <sz val="8"/>
            <rFont val="Tahoma"/>
            <family val="0"/>
          </rPr>
          <t>Bitte hier die Nummer des Bezahlers (gemäss obiger Liste) eintragen.</t>
        </r>
        <r>
          <rPr>
            <sz val="8"/>
            <rFont val="Tahoma"/>
            <family val="0"/>
          </rPr>
          <t xml:space="preserve">
</t>
        </r>
      </text>
    </comment>
    <comment ref="A22" authorId="0">
      <text>
        <r>
          <rPr>
            <b/>
            <sz val="8"/>
            <rFont val="Tahoma"/>
            <family val="0"/>
          </rPr>
          <t>Bitte hier die Nummer des Bezahlers (gemäss obiger Liste) eintragen.</t>
        </r>
        <r>
          <rPr>
            <sz val="8"/>
            <rFont val="Tahoma"/>
            <family val="0"/>
          </rPr>
          <t xml:space="preserve">
</t>
        </r>
      </text>
    </comment>
    <comment ref="A23" authorId="0">
      <text>
        <r>
          <rPr>
            <b/>
            <sz val="8"/>
            <rFont val="Tahoma"/>
            <family val="0"/>
          </rPr>
          <t>Bitte hier die Nummer des Bezahlers (gemäss obiger Liste) eintragen.</t>
        </r>
        <r>
          <rPr>
            <sz val="8"/>
            <rFont val="Tahoma"/>
            <family val="0"/>
          </rPr>
          <t xml:space="preserve">
</t>
        </r>
      </text>
    </comment>
    <comment ref="A24" authorId="0">
      <text>
        <r>
          <rPr>
            <b/>
            <sz val="8"/>
            <rFont val="Tahoma"/>
            <family val="0"/>
          </rPr>
          <t>Bitte hier die Nummer des Bezahlers (gemäss obiger Liste) eintragen.</t>
        </r>
        <r>
          <rPr>
            <sz val="8"/>
            <rFont val="Tahoma"/>
            <family val="0"/>
          </rPr>
          <t xml:space="preserve">
</t>
        </r>
      </text>
    </comment>
    <comment ref="A25" authorId="0">
      <text>
        <r>
          <rPr>
            <b/>
            <sz val="8"/>
            <rFont val="Tahoma"/>
            <family val="0"/>
          </rPr>
          <t>Bitte hier die Nummer des Bezahlers (gemäss obiger Liste) eintragen.</t>
        </r>
        <r>
          <rPr>
            <sz val="8"/>
            <rFont val="Tahoma"/>
            <family val="0"/>
          </rPr>
          <t xml:space="preserve">
</t>
        </r>
      </text>
    </comment>
    <comment ref="A26" authorId="0">
      <text>
        <r>
          <rPr>
            <b/>
            <sz val="8"/>
            <rFont val="Tahoma"/>
            <family val="0"/>
          </rPr>
          <t>Bitte hier die Nummer des Bezahlers (gemäss obiger Liste) eintragen.</t>
        </r>
        <r>
          <rPr>
            <sz val="8"/>
            <rFont val="Tahoma"/>
            <family val="0"/>
          </rPr>
          <t xml:space="preserve">
</t>
        </r>
      </text>
    </comment>
    <comment ref="A27" authorId="0">
      <text>
        <r>
          <rPr>
            <b/>
            <sz val="8"/>
            <rFont val="Tahoma"/>
            <family val="0"/>
          </rPr>
          <t>Bitte hier die Nummer des Bezahlers (gemäss obiger Liste) eintragen.</t>
        </r>
        <r>
          <rPr>
            <sz val="8"/>
            <rFont val="Tahoma"/>
            <family val="0"/>
          </rPr>
          <t xml:space="preserve">
</t>
        </r>
      </text>
    </comment>
    <comment ref="A28" authorId="0">
      <text>
        <r>
          <rPr>
            <b/>
            <sz val="8"/>
            <rFont val="Tahoma"/>
            <family val="0"/>
          </rPr>
          <t>Bitte hier die Nummer des Bezahlers (gemäss obiger Liste) eintragen.</t>
        </r>
        <r>
          <rPr>
            <sz val="8"/>
            <rFont val="Tahoma"/>
            <family val="0"/>
          </rPr>
          <t xml:space="preserve">
</t>
        </r>
      </text>
    </comment>
    <comment ref="A29" authorId="0">
      <text>
        <r>
          <rPr>
            <b/>
            <sz val="8"/>
            <rFont val="Tahoma"/>
            <family val="0"/>
          </rPr>
          <t>Bitte hier die Nummer des Bezahlers (gemäss obiger Liste) eintragen.</t>
        </r>
        <r>
          <rPr>
            <sz val="8"/>
            <rFont val="Tahoma"/>
            <family val="0"/>
          </rPr>
          <t xml:space="preserve">
</t>
        </r>
      </text>
    </comment>
    <comment ref="A30" authorId="0">
      <text>
        <r>
          <rPr>
            <b/>
            <sz val="8"/>
            <rFont val="Tahoma"/>
            <family val="0"/>
          </rPr>
          <t>Bitte hier die Nummer des Bezahlers (gemäss obiger Liste) eintragen.</t>
        </r>
        <r>
          <rPr>
            <sz val="8"/>
            <rFont val="Tahoma"/>
            <family val="0"/>
          </rPr>
          <t xml:space="preserve">
</t>
        </r>
      </text>
    </comment>
    <comment ref="G4" authorId="0">
      <text>
        <r>
          <rPr>
            <b/>
            <sz val="8"/>
            <rFont val="Tahoma"/>
            <family val="0"/>
          </rPr>
          <t>Bei Einzahlung auf das Postkonto genügt die Kontonummer.
Bei Einzahlung auf ein Bankkonto, kann wahlweise die PC-Nr.  oder die Clearing-Nr. der Bank eingetragen werden.</t>
        </r>
        <r>
          <rPr>
            <sz val="8"/>
            <rFont val="Tahoma"/>
            <family val="0"/>
          </rPr>
          <t xml:space="preserve">
</t>
        </r>
      </text>
    </comment>
    <comment ref="H4" authorId="0">
      <text>
        <r>
          <rPr>
            <b/>
            <sz val="8"/>
            <rFont val="Tahoma"/>
            <family val="0"/>
          </rPr>
          <t>Bitte Namen der Bank, Ort der Filiale und persönliche Kontonummer angeben.</t>
        </r>
        <r>
          <rPr>
            <sz val="8"/>
            <rFont val="Tahoma"/>
            <family val="0"/>
          </rPr>
          <t xml:space="preserve">
</t>
        </r>
      </text>
    </comment>
    <comment ref="I5" authorId="0">
      <text>
        <r>
          <rPr>
            <b/>
            <sz val="8"/>
            <rFont val="Tahoma"/>
            <family val="0"/>
          </rPr>
          <t>In dieses Feld  ein X setzen, falls eine Zwischenabrechnung erfolgt. In diesem Fall kann mit der gleichen Person eine neue Linie eröffnet werden.</t>
        </r>
        <r>
          <rPr>
            <sz val="8"/>
            <rFont val="Tahoma"/>
            <family val="0"/>
          </rPr>
          <t xml:space="preserve">
</t>
        </r>
      </text>
    </comment>
    <comment ref="I6" authorId="0">
      <text>
        <r>
          <rPr>
            <b/>
            <sz val="8"/>
            <rFont val="Tahoma"/>
            <family val="0"/>
          </rPr>
          <t>In dieses Feld  ein X setzen, falls eine Zwischenabrechnung erfolgt. In diesem Fall kann mit der gleichen Person eine neue Linie eröffnet werden.</t>
        </r>
        <r>
          <rPr>
            <sz val="8"/>
            <rFont val="Tahoma"/>
            <family val="0"/>
          </rPr>
          <t xml:space="preserve">
</t>
        </r>
      </text>
    </comment>
    <comment ref="I7" authorId="0">
      <text>
        <r>
          <rPr>
            <b/>
            <sz val="8"/>
            <rFont val="Tahoma"/>
            <family val="0"/>
          </rPr>
          <t>In dieses Feld  ein X setzen, falls eine Zwischenabrechnung erfolgt. In diesem Fall kann mit der gleichen Person eine neue Linie eröffnet werden.</t>
        </r>
        <r>
          <rPr>
            <sz val="8"/>
            <rFont val="Tahoma"/>
            <family val="0"/>
          </rPr>
          <t xml:space="preserve">
</t>
        </r>
      </text>
    </comment>
    <comment ref="I8" authorId="0">
      <text>
        <r>
          <rPr>
            <b/>
            <sz val="8"/>
            <rFont val="Tahoma"/>
            <family val="0"/>
          </rPr>
          <t>In dieses Feld  ein X setzen, falls eine Zwischenabrechnung erfolgt. In diesem Fall kann mit der gleichen Person eine neue Linie eröffnet werden.</t>
        </r>
        <r>
          <rPr>
            <sz val="8"/>
            <rFont val="Tahoma"/>
            <family val="0"/>
          </rPr>
          <t xml:space="preserve">
</t>
        </r>
      </text>
    </comment>
    <comment ref="I9" authorId="0">
      <text>
        <r>
          <rPr>
            <b/>
            <sz val="8"/>
            <rFont val="Tahoma"/>
            <family val="0"/>
          </rPr>
          <t>In dieses Feld  ein X setzen, falls eine Zwischenabrechnung erfolgt. In diesem Fall kann mit der gleichen Person eine neue Linie eröffnet werden.</t>
        </r>
        <r>
          <rPr>
            <sz val="8"/>
            <rFont val="Tahoma"/>
            <family val="0"/>
          </rPr>
          <t xml:space="preserve">
</t>
        </r>
      </text>
    </comment>
    <comment ref="I10" authorId="0">
      <text>
        <r>
          <rPr>
            <b/>
            <sz val="8"/>
            <rFont val="Tahoma"/>
            <family val="0"/>
          </rPr>
          <t>In dieses Feld  ein X setzen, falls eine Zwischenabrechnung erfolgt. In diesem Fall kann mit der gleichen Person eine neue Linie eröffnet werden.</t>
        </r>
        <r>
          <rPr>
            <sz val="8"/>
            <rFont val="Tahoma"/>
            <family val="0"/>
          </rPr>
          <t xml:space="preserve">
</t>
        </r>
      </text>
    </comment>
    <comment ref="D14" authorId="0">
      <text>
        <r>
          <rPr>
            <b/>
            <sz val="8"/>
            <rFont val="Tahoma"/>
            <family val="0"/>
          </rPr>
          <t>Bitte in diesem Feld  
eintragen, falls es ein Cupspiel oder ein sonstiger Spezialfall war.</t>
        </r>
        <r>
          <rPr>
            <sz val="8"/>
            <rFont val="Tahoma"/>
            <family val="0"/>
          </rPr>
          <t xml:space="preserve">
</t>
        </r>
      </text>
    </comment>
    <comment ref="D15" authorId="0">
      <text>
        <r>
          <rPr>
            <b/>
            <sz val="8"/>
            <rFont val="Tahoma"/>
            <family val="0"/>
          </rPr>
          <t>Bitte in diesem Feld  
eintragen, falls es ein Cupspiel oder ein sonstiger Spezialfall war.</t>
        </r>
        <r>
          <rPr>
            <sz val="8"/>
            <rFont val="Tahoma"/>
            <family val="0"/>
          </rPr>
          <t xml:space="preserve">
</t>
        </r>
      </text>
    </comment>
    <comment ref="D16" authorId="0">
      <text>
        <r>
          <rPr>
            <b/>
            <sz val="8"/>
            <rFont val="Tahoma"/>
            <family val="0"/>
          </rPr>
          <t>Bitte in diesem Feld  
eintragen, falls es ein Cupspiel oder ein sonstiger Spezialfall war.</t>
        </r>
        <r>
          <rPr>
            <sz val="8"/>
            <rFont val="Tahoma"/>
            <family val="0"/>
          </rPr>
          <t xml:space="preserve">
</t>
        </r>
      </text>
    </comment>
    <comment ref="D17" authorId="0">
      <text>
        <r>
          <rPr>
            <b/>
            <sz val="8"/>
            <rFont val="Tahoma"/>
            <family val="0"/>
          </rPr>
          <t>Bitte in diesem Feld  
eintragen, falls es ein Cupspiel oder ein sonstiger Spezialfall war.</t>
        </r>
        <r>
          <rPr>
            <sz val="8"/>
            <rFont val="Tahoma"/>
            <family val="0"/>
          </rPr>
          <t xml:space="preserve">
</t>
        </r>
      </text>
    </comment>
    <comment ref="D18" authorId="0">
      <text>
        <r>
          <rPr>
            <b/>
            <sz val="8"/>
            <rFont val="Tahoma"/>
            <family val="0"/>
          </rPr>
          <t>Bitte in diesem Feld  
eintragen, falls es ein Cupspiel oder ein sonstiger Spezialfall war.</t>
        </r>
        <r>
          <rPr>
            <sz val="8"/>
            <rFont val="Tahoma"/>
            <family val="0"/>
          </rPr>
          <t xml:space="preserve">
</t>
        </r>
      </text>
    </comment>
    <comment ref="D19" authorId="0">
      <text>
        <r>
          <rPr>
            <b/>
            <sz val="8"/>
            <rFont val="Tahoma"/>
            <family val="0"/>
          </rPr>
          <t>Bitte in diesem Feld  
eintragen, falls es ein Cupspiel oder ein sonstiger Spezialfall war.</t>
        </r>
        <r>
          <rPr>
            <sz val="8"/>
            <rFont val="Tahoma"/>
            <family val="0"/>
          </rPr>
          <t xml:space="preserve">
</t>
        </r>
      </text>
    </comment>
    <comment ref="D20" authorId="0">
      <text>
        <r>
          <rPr>
            <b/>
            <sz val="8"/>
            <rFont val="Tahoma"/>
            <family val="0"/>
          </rPr>
          <t>Bitte in diesem Feld  
eintragen, falls es ein Cupspiel oder ein sonstiger Spezialfall war.</t>
        </r>
        <r>
          <rPr>
            <sz val="8"/>
            <rFont val="Tahoma"/>
            <family val="0"/>
          </rPr>
          <t xml:space="preserve">
</t>
        </r>
      </text>
    </comment>
    <comment ref="D21" authorId="0">
      <text>
        <r>
          <rPr>
            <b/>
            <sz val="8"/>
            <rFont val="Tahoma"/>
            <family val="0"/>
          </rPr>
          <t>Bitte in diesem Feld  
eintragen, falls es ein Cupspiel oder ein sonstiger Spezialfall war.</t>
        </r>
        <r>
          <rPr>
            <sz val="8"/>
            <rFont val="Tahoma"/>
            <family val="0"/>
          </rPr>
          <t xml:space="preserve">
</t>
        </r>
      </text>
    </comment>
    <comment ref="D22" authorId="0">
      <text>
        <r>
          <rPr>
            <b/>
            <sz val="8"/>
            <rFont val="Tahoma"/>
            <family val="0"/>
          </rPr>
          <t>Bitte in diesem Feld  
eintragen, falls es ein Cupspiel oder ein sonstiger Spezialfall war.</t>
        </r>
        <r>
          <rPr>
            <sz val="8"/>
            <rFont val="Tahoma"/>
            <family val="0"/>
          </rPr>
          <t xml:space="preserve">
</t>
        </r>
      </text>
    </comment>
    <comment ref="D23" authorId="0">
      <text>
        <r>
          <rPr>
            <b/>
            <sz val="8"/>
            <rFont val="Tahoma"/>
            <family val="0"/>
          </rPr>
          <t>Bitte in diesem Feld  
eintragen, falls es ein Cupspiel oder ein sonstiger Spezialfall war.</t>
        </r>
        <r>
          <rPr>
            <sz val="8"/>
            <rFont val="Tahoma"/>
            <family val="0"/>
          </rPr>
          <t xml:space="preserve">
</t>
        </r>
      </text>
    </comment>
    <comment ref="D24" authorId="0">
      <text>
        <r>
          <rPr>
            <b/>
            <sz val="8"/>
            <rFont val="Tahoma"/>
            <family val="0"/>
          </rPr>
          <t>Bitte in diesem Feld  
eintragen, falls es ein Cupspiel oder ein sonstiger Spezialfall war.</t>
        </r>
        <r>
          <rPr>
            <sz val="8"/>
            <rFont val="Tahoma"/>
            <family val="0"/>
          </rPr>
          <t xml:space="preserve">
</t>
        </r>
      </text>
    </comment>
    <comment ref="D25" authorId="0">
      <text>
        <r>
          <rPr>
            <b/>
            <sz val="8"/>
            <rFont val="Tahoma"/>
            <family val="0"/>
          </rPr>
          <t>Bitte in diesem Feld  
eintragen, falls es ein Cupspiel oder ein sonstiger Spezialfall war.</t>
        </r>
        <r>
          <rPr>
            <sz val="8"/>
            <rFont val="Tahoma"/>
            <family val="0"/>
          </rPr>
          <t xml:space="preserve">
</t>
        </r>
      </text>
    </comment>
    <comment ref="D26" authorId="0">
      <text>
        <r>
          <rPr>
            <b/>
            <sz val="8"/>
            <rFont val="Tahoma"/>
            <family val="0"/>
          </rPr>
          <t>Bitte in diesem Feld  
eintragen, falls es ein Cupspiel oder ein sonstiger Spezialfall war.</t>
        </r>
        <r>
          <rPr>
            <sz val="8"/>
            <rFont val="Tahoma"/>
            <family val="0"/>
          </rPr>
          <t xml:space="preserve">
</t>
        </r>
      </text>
    </comment>
    <comment ref="D27" authorId="0">
      <text>
        <r>
          <rPr>
            <b/>
            <sz val="8"/>
            <rFont val="Tahoma"/>
            <family val="0"/>
          </rPr>
          <t>Bitte in diesem Feld  
eintragen, falls es ein Cupspiel oder ein sonstiger Spezialfall war.</t>
        </r>
        <r>
          <rPr>
            <sz val="8"/>
            <rFont val="Tahoma"/>
            <family val="0"/>
          </rPr>
          <t xml:space="preserve">
</t>
        </r>
      </text>
    </comment>
    <comment ref="D28" authorId="0">
      <text>
        <r>
          <rPr>
            <b/>
            <sz val="8"/>
            <rFont val="Tahoma"/>
            <family val="0"/>
          </rPr>
          <t>Bitte in diesem Feld  
eintragen, falls es ein Cupspiel oder ein sonstiger Spezialfall war.</t>
        </r>
        <r>
          <rPr>
            <sz val="8"/>
            <rFont val="Tahoma"/>
            <family val="0"/>
          </rPr>
          <t xml:space="preserve">
</t>
        </r>
      </text>
    </comment>
    <comment ref="D29" authorId="0">
      <text>
        <r>
          <rPr>
            <b/>
            <sz val="8"/>
            <rFont val="Tahoma"/>
            <family val="0"/>
          </rPr>
          <t>Bitte in diesem Feld  
eintragen, falls es ein Cupspiel oder ein sonstiger Spezialfall war.</t>
        </r>
        <r>
          <rPr>
            <sz val="8"/>
            <rFont val="Tahoma"/>
            <family val="0"/>
          </rPr>
          <t xml:space="preserve">
</t>
        </r>
      </text>
    </comment>
    <comment ref="D30" authorId="0">
      <text>
        <r>
          <rPr>
            <b/>
            <sz val="8"/>
            <rFont val="Tahoma"/>
            <family val="0"/>
          </rPr>
          <t>Bitte in diesem Feld  
eintragen, falls es ein Cupspiel oder ein sonstiger Spezialfall war.</t>
        </r>
        <r>
          <rPr>
            <sz val="8"/>
            <rFont val="Tahoma"/>
            <family val="0"/>
          </rPr>
          <t xml:space="preserve">
</t>
        </r>
      </text>
    </comment>
    <comment ref="H28" authorId="0">
      <text>
        <r>
          <rPr>
            <b/>
            <sz val="8"/>
            <rFont val="Tahoma"/>
            <family val="0"/>
          </rPr>
          <t>Falls Dokument elektronisch eingereicht wird, kann auf die Unterschrift verzichtet werden.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<sst xmlns="http://schemas.openxmlformats.org/spreadsheetml/2006/main" count="152" uniqueCount="56">
  <si>
    <t>Team:</t>
  </si>
  <si>
    <t>Bezahler</t>
  </si>
  <si>
    <t>Nr.</t>
  </si>
  <si>
    <t>Vornamen/Namen</t>
  </si>
  <si>
    <t>Tel. oder Mail</t>
  </si>
  <si>
    <t>Guthaben</t>
  </si>
  <si>
    <t>Code</t>
  </si>
  <si>
    <t>Bemerkungen</t>
  </si>
  <si>
    <t>PC-Nr./Clearing</t>
  </si>
  <si>
    <t>Bez.</t>
  </si>
  <si>
    <t>Spieldatum</t>
  </si>
  <si>
    <t>Betrag</t>
  </si>
  <si>
    <t>i.o.</t>
  </si>
  <si>
    <t>Name ausfüllen</t>
  </si>
  <si>
    <t>Code ausfüllen</t>
  </si>
  <si>
    <t>Code falsch</t>
  </si>
  <si>
    <t>PC-Nr. ausfüllen</t>
  </si>
  <si>
    <t>Bankdaten ausfüllen</t>
  </si>
  <si>
    <t>PC oder Clearing-Nr. ausfüllen</t>
  </si>
  <si>
    <t>Total Ausgaben</t>
  </si>
  <si>
    <t>ES einschicken</t>
  </si>
  <si>
    <t>Bankadresse und Kontonummer</t>
  </si>
  <si>
    <t>Spezielles</t>
  </si>
  <si>
    <t>Schiedsrichterspesen</t>
  </si>
  <si>
    <t>Unterschrift:</t>
  </si>
  <si>
    <t>Datum:</t>
  </si>
  <si>
    <t>Bemerkungen:</t>
  </si>
  <si>
    <t>Schiedsrichterspesenformular</t>
  </si>
  <si>
    <t>Es sind weiterhin Zwischenabrechnungen möglich. Dazu muss die Spalte I angekreuzt und die Person ein zweites Mal erfasst werden.</t>
  </si>
  <si>
    <t>Falls das Dokument per Mail eingereicht wird, darf selbstverständlich auf die Unterschrift verzichtet werden.</t>
  </si>
  <si>
    <t>Einsenden an:</t>
  </si>
  <si>
    <t>René Steffen</t>
  </si>
  <si>
    <t>8307 Effretikon</t>
  </si>
  <si>
    <t>steffen@econophone.ch</t>
  </si>
  <si>
    <t>Im Ifang 9</t>
  </si>
  <si>
    <t>Damen 3</t>
  </si>
  <si>
    <t>Petra Müller</t>
  </si>
  <si>
    <t>01 950 00 00</t>
  </si>
  <si>
    <t>Gerda Meier</t>
  </si>
  <si>
    <t>01 950 00 01</t>
  </si>
  <si>
    <t>40-35620-3</t>
  </si>
  <si>
    <t>Frida Huber</t>
  </si>
  <si>
    <t>01 950 00 02</t>
  </si>
  <si>
    <t>ZKB Fehraltorf; 1111.2345678.9</t>
  </si>
  <si>
    <t>x</t>
  </si>
  <si>
    <t>Cup</t>
  </si>
  <si>
    <t>(Vgl. Im Beispiel die Bezahlerin Nr. 2)</t>
  </si>
  <si>
    <t xml:space="preserve">Bitte schaut euch das Beispiel an. Falls ihr etwas falsch ausfüllt, sollte eine Fehlermeldung erscheinen. </t>
  </si>
  <si>
    <t>Daher denke ich, dass sich die Tabelle recht gut selber erklärt. Für Fragen stehe ich euch selbstverständlich gerne zur Verfügung.</t>
  </si>
  <si>
    <t>Spiele</t>
  </si>
  <si>
    <t>Spez.</t>
  </si>
  <si>
    <t>Vorname/Name</t>
  </si>
  <si>
    <t>PC-Nr.</t>
  </si>
  <si>
    <t>Bank und Kontonummer</t>
  </si>
  <si>
    <t>In der Saison 06/07 darf nur noch dieses Formular (auf Papier oder elektronisch) verwendet werden.</t>
  </si>
  <si>
    <t>Saison 2023/2024</t>
  </si>
</sst>
</file>

<file path=xl/styles.xml><?xml version="1.0" encoding="utf-8"?>
<styleSheet xmlns="http://schemas.openxmlformats.org/spreadsheetml/2006/main">
  <numFmts count="15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dd/mm/yy"/>
  </numFmts>
  <fonts count="45">
    <font>
      <sz val="10"/>
      <name val="Arial"/>
      <family val="0"/>
    </font>
    <font>
      <sz val="12"/>
      <name val="Arial"/>
      <family val="2"/>
    </font>
    <font>
      <b/>
      <sz val="16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sz val="11"/>
      <color indexed="10"/>
      <name val="Arial"/>
      <family val="2"/>
    </font>
    <font>
      <sz val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2" fontId="1" fillId="0" borderId="0" xfId="0" applyNumberFormat="1" applyFont="1" applyAlignment="1" applyProtection="1">
      <alignment/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0" xfId="0" applyFont="1" applyFill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1" fillId="0" borderId="10" xfId="0" applyFont="1" applyBorder="1" applyAlignment="1" applyProtection="1">
      <alignment/>
      <protection hidden="1"/>
    </xf>
    <xf numFmtId="0" fontId="0" fillId="33" borderId="11" xfId="0" applyFont="1" applyFill="1" applyBorder="1" applyAlignment="1" applyProtection="1">
      <alignment/>
      <protection hidden="1" locked="0"/>
    </xf>
    <xf numFmtId="0" fontId="1" fillId="33" borderId="11" xfId="0" applyFont="1" applyFill="1" applyBorder="1" applyAlignment="1" applyProtection="1">
      <alignment/>
      <protection hidden="1" locked="0"/>
    </xf>
    <xf numFmtId="0" fontId="5" fillId="0" borderId="11" xfId="0" applyFont="1" applyBorder="1" applyAlignment="1" applyProtection="1">
      <alignment/>
      <protection hidden="1"/>
    </xf>
    <xf numFmtId="0" fontId="6" fillId="33" borderId="11" xfId="0" applyFont="1" applyFill="1" applyBorder="1" applyAlignment="1" applyProtection="1">
      <alignment/>
      <protection hidden="1" locked="0"/>
    </xf>
    <xf numFmtId="0" fontId="1" fillId="33" borderId="12" xfId="0" applyFont="1" applyFill="1" applyBorder="1" applyAlignment="1" applyProtection="1">
      <alignment/>
      <protection hidden="1" locked="0"/>
    </xf>
    <xf numFmtId="0" fontId="1" fillId="0" borderId="13" xfId="0" applyFont="1" applyBorder="1" applyAlignment="1" applyProtection="1">
      <alignment/>
      <protection hidden="1"/>
    </xf>
    <xf numFmtId="0" fontId="0" fillId="33" borderId="14" xfId="0" applyFont="1" applyFill="1" applyBorder="1" applyAlignment="1" applyProtection="1">
      <alignment/>
      <protection hidden="1" locked="0"/>
    </xf>
    <xf numFmtId="0" fontId="5" fillId="0" borderId="14" xfId="0" applyFont="1" applyBorder="1" applyAlignment="1" applyProtection="1">
      <alignment/>
      <protection hidden="1"/>
    </xf>
    <xf numFmtId="0" fontId="6" fillId="33" borderId="14" xfId="0" applyFont="1" applyFill="1" applyBorder="1" applyAlignment="1" applyProtection="1">
      <alignment/>
      <protection hidden="1" locked="0"/>
    </xf>
    <xf numFmtId="0" fontId="1" fillId="33" borderId="15" xfId="0" applyFont="1" applyFill="1" applyBorder="1" applyAlignment="1" applyProtection="1">
      <alignment/>
      <protection hidden="1" locked="0"/>
    </xf>
    <xf numFmtId="0" fontId="1" fillId="0" borderId="16" xfId="0" applyFont="1" applyBorder="1" applyAlignment="1" applyProtection="1">
      <alignment/>
      <protection hidden="1"/>
    </xf>
    <xf numFmtId="0" fontId="0" fillId="33" borderId="17" xfId="0" applyFont="1" applyFill="1" applyBorder="1" applyAlignment="1" applyProtection="1">
      <alignment/>
      <protection hidden="1" locked="0"/>
    </xf>
    <xf numFmtId="0" fontId="5" fillId="0" borderId="17" xfId="0" applyFont="1" applyBorder="1" applyAlignment="1" applyProtection="1">
      <alignment/>
      <protection hidden="1"/>
    </xf>
    <xf numFmtId="0" fontId="6" fillId="33" borderId="17" xfId="0" applyFont="1" applyFill="1" applyBorder="1" applyAlignment="1" applyProtection="1">
      <alignment/>
      <protection hidden="1" locked="0"/>
    </xf>
    <xf numFmtId="0" fontId="1" fillId="33" borderId="18" xfId="0" applyFont="1" applyFill="1" applyBorder="1" applyAlignment="1" applyProtection="1">
      <alignment/>
      <protection hidden="1" locked="0"/>
    </xf>
    <xf numFmtId="0" fontId="1" fillId="0" borderId="19" xfId="0" applyFont="1" applyBorder="1" applyAlignment="1" applyProtection="1">
      <alignment/>
      <protection hidden="1"/>
    </xf>
    <xf numFmtId="0" fontId="1" fillId="0" borderId="20" xfId="0" applyFont="1" applyBorder="1" applyAlignment="1" applyProtection="1">
      <alignment/>
      <protection hidden="1"/>
    </xf>
    <xf numFmtId="2" fontId="1" fillId="0" borderId="20" xfId="0" applyNumberFormat="1" applyFont="1" applyBorder="1" applyAlignment="1" applyProtection="1">
      <alignment/>
      <protection hidden="1"/>
    </xf>
    <xf numFmtId="0" fontId="1" fillId="0" borderId="20" xfId="0" applyFont="1" applyBorder="1" applyAlignment="1" applyProtection="1">
      <alignment horizontal="center"/>
      <protection hidden="1"/>
    </xf>
    <xf numFmtId="0" fontId="1" fillId="0" borderId="21" xfId="0" applyFont="1" applyBorder="1" applyAlignment="1" applyProtection="1">
      <alignment/>
      <protection hidden="1"/>
    </xf>
    <xf numFmtId="0" fontId="1" fillId="33" borderId="13" xfId="0" applyFont="1" applyFill="1" applyBorder="1" applyAlignment="1" applyProtection="1">
      <alignment/>
      <protection hidden="1" locked="0"/>
    </xf>
    <xf numFmtId="2" fontId="1" fillId="33" borderId="14" xfId="0" applyNumberFormat="1" applyFont="1" applyFill="1" applyBorder="1" applyAlignment="1" applyProtection="1">
      <alignment/>
      <protection hidden="1" locked="0"/>
    </xf>
    <xf numFmtId="2" fontId="0" fillId="33" borderId="15" xfId="0" applyNumberFormat="1" applyFont="1" applyFill="1" applyBorder="1" applyAlignment="1" applyProtection="1">
      <alignment/>
      <protection hidden="1" locked="0"/>
    </xf>
    <xf numFmtId="0" fontId="1" fillId="0" borderId="22" xfId="0" applyFont="1" applyBorder="1" applyAlignment="1" applyProtection="1">
      <alignment/>
      <protection hidden="1"/>
    </xf>
    <xf numFmtId="0" fontId="1" fillId="0" borderId="23" xfId="0" applyFont="1" applyBorder="1" applyAlignment="1" applyProtection="1">
      <alignment/>
      <protection hidden="1"/>
    </xf>
    <xf numFmtId="2" fontId="1" fillId="0" borderId="24" xfId="0" applyNumberFormat="1" applyFont="1" applyBorder="1" applyAlignment="1" applyProtection="1">
      <alignment/>
      <protection hidden="1"/>
    </xf>
    <xf numFmtId="2" fontId="1" fillId="0" borderId="25" xfId="0" applyNumberFormat="1" applyFont="1" applyBorder="1" applyAlignment="1" applyProtection="1">
      <alignment/>
      <protection hidden="1"/>
    </xf>
    <xf numFmtId="0" fontId="1" fillId="33" borderId="10" xfId="0" applyFont="1" applyFill="1" applyBorder="1" applyAlignment="1" applyProtection="1">
      <alignment/>
      <protection hidden="1" locked="0"/>
    </xf>
    <xf numFmtId="2" fontId="1" fillId="33" borderId="11" xfId="0" applyNumberFormat="1" applyFont="1" applyFill="1" applyBorder="1" applyAlignment="1" applyProtection="1">
      <alignment/>
      <protection hidden="1" locked="0"/>
    </xf>
    <xf numFmtId="2" fontId="0" fillId="33" borderId="12" xfId="0" applyNumberFormat="1" applyFont="1" applyFill="1" applyBorder="1" applyAlignment="1" applyProtection="1">
      <alignment/>
      <protection hidden="1" locked="0"/>
    </xf>
    <xf numFmtId="0" fontId="1" fillId="33" borderId="16" xfId="0" applyFont="1" applyFill="1" applyBorder="1" applyAlignment="1" applyProtection="1">
      <alignment/>
      <protection hidden="1" locked="0"/>
    </xf>
    <xf numFmtId="2" fontId="1" fillId="33" borderId="17" xfId="0" applyNumberFormat="1" applyFont="1" applyFill="1" applyBorder="1" applyAlignment="1" applyProtection="1">
      <alignment/>
      <protection hidden="1" locked="0"/>
    </xf>
    <xf numFmtId="2" fontId="0" fillId="33" borderId="18" xfId="0" applyNumberFormat="1" applyFont="1" applyFill="1" applyBorder="1" applyAlignment="1" applyProtection="1">
      <alignment/>
      <protection hidden="1" locked="0"/>
    </xf>
    <xf numFmtId="0" fontId="1" fillId="33" borderId="26" xfId="0" applyFont="1" applyFill="1" applyBorder="1" applyAlignment="1" applyProtection="1">
      <alignment/>
      <protection hidden="1" locked="0"/>
    </xf>
    <xf numFmtId="170" fontId="1" fillId="33" borderId="11" xfId="0" applyNumberFormat="1" applyFont="1" applyFill="1" applyBorder="1" applyAlignment="1" applyProtection="1">
      <alignment horizontal="left"/>
      <protection hidden="1" locked="0"/>
    </xf>
    <xf numFmtId="170" fontId="1" fillId="33" borderId="14" xfId="0" applyNumberFormat="1" applyFont="1" applyFill="1" applyBorder="1" applyAlignment="1" applyProtection="1">
      <alignment horizontal="left"/>
      <protection hidden="1" locked="0"/>
    </xf>
    <xf numFmtId="170" fontId="1" fillId="33" borderId="17" xfId="0" applyNumberFormat="1" applyFont="1" applyFill="1" applyBorder="1" applyAlignment="1" applyProtection="1">
      <alignment horizontal="left"/>
      <protection hidden="1" locked="0"/>
    </xf>
    <xf numFmtId="2" fontId="3" fillId="0" borderId="11" xfId="0" applyNumberFormat="1" applyFont="1" applyBorder="1" applyAlignment="1" applyProtection="1">
      <alignment/>
      <protection hidden="1"/>
    </xf>
    <xf numFmtId="2" fontId="3" fillId="0" borderId="14" xfId="0" applyNumberFormat="1" applyFont="1" applyBorder="1" applyAlignment="1" applyProtection="1">
      <alignment/>
      <protection hidden="1"/>
    </xf>
    <xf numFmtId="0" fontId="1" fillId="33" borderId="14" xfId="0" applyFont="1" applyFill="1" applyBorder="1" applyAlignment="1" applyProtection="1">
      <alignment/>
      <protection hidden="1" locked="0"/>
    </xf>
    <xf numFmtId="2" fontId="3" fillId="0" borderId="17" xfId="0" applyNumberFormat="1" applyFont="1" applyBorder="1" applyAlignment="1" applyProtection="1">
      <alignment/>
      <protection hidden="1"/>
    </xf>
    <xf numFmtId="0" fontId="1" fillId="33" borderId="17" xfId="0" applyFont="1" applyFill="1" applyBorder="1" applyAlignment="1" applyProtection="1">
      <alignment/>
      <protection hidden="1" locked="0"/>
    </xf>
    <xf numFmtId="0" fontId="1" fillId="0" borderId="27" xfId="0" applyFont="1" applyFill="1" applyBorder="1" applyAlignment="1" applyProtection="1">
      <alignment/>
      <protection hidden="1"/>
    </xf>
    <xf numFmtId="0" fontId="4" fillId="0" borderId="28" xfId="0" applyFont="1" applyFill="1" applyBorder="1" applyAlignment="1" applyProtection="1">
      <alignment/>
      <protection hidden="1"/>
    </xf>
    <xf numFmtId="2" fontId="4" fillId="0" borderId="28" xfId="0" applyNumberFormat="1" applyFont="1" applyFill="1" applyBorder="1" applyAlignment="1" applyProtection="1">
      <alignment/>
      <protection hidden="1"/>
    </xf>
    <xf numFmtId="0" fontId="1" fillId="33" borderId="29" xfId="0" applyFont="1" applyFill="1" applyBorder="1" applyAlignment="1" applyProtection="1">
      <alignment/>
      <protection hidden="1"/>
    </xf>
    <xf numFmtId="0" fontId="1" fillId="33" borderId="30" xfId="0" applyFont="1" applyFill="1" applyBorder="1" applyAlignment="1" applyProtection="1">
      <alignment/>
      <protection hidden="1"/>
    </xf>
    <xf numFmtId="0" fontId="1" fillId="33" borderId="29" xfId="0" applyFont="1" applyFill="1" applyBorder="1" applyAlignment="1" applyProtection="1">
      <alignment/>
      <protection hidden="1" locked="0"/>
    </xf>
    <xf numFmtId="0" fontId="1" fillId="33" borderId="31" xfId="0" applyFont="1" applyFill="1" applyBorder="1" applyAlignment="1" applyProtection="1">
      <alignment/>
      <protection hidden="1" locked="0"/>
    </xf>
    <xf numFmtId="0" fontId="1" fillId="33" borderId="30" xfId="0" applyFont="1" applyFill="1" applyBorder="1" applyAlignment="1" applyProtection="1">
      <alignment/>
      <protection hidden="1" locked="0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9" fillId="0" borderId="0" xfId="47" applyAlignment="1" applyProtection="1">
      <alignment/>
      <protection/>
    </xf>
    <xf numFmtId="0" fontId="1" fillId="33" borderId="26" xfId="0" applyFont="1" applyFill="1" applyBorder="1" applyAlignment="1" applyProtection="1">
      <alignment/>
      <protection hidden="1"/>
    </xf>
    <xf numFmtId="0" fontId="0" fillId="33" borderId="11" xfId="0" applyFont="1" applyFill="1" applyBorder="1" applyAlignment="1" applyProtection="1">
      <alignment/>
      <protection hidden="1"/>
    </xf>
    <xf numFmtId="0" fontId="1" fillId="33" borderId="11" xfId="0" applyFont="1" applyFill="1" applyBorder="1" applyAlignment="1" applyProtection="1">
      <alignment/>
      <protection hidden="1"/>
    </xf>
    <xf numFmtId="0" fontId="6" fillId="33" borderId="11" xfId="0" applyFont="1" applyFill="1" applyBorder="1" applyAlignment="1" applyProtection="1">
      <alignment/>
      <protection hidden="1"/>
    </xf>
    <xf numFmtId="0" fontId="1" fillId="33" borderId="12" xfId="0" applyFont="1" applyFill="1" applyBorder="1" applyAlignment="1" applyProtection="1">
      <alignment/>
      <protection hidden="1"/>
    </xf>
    <xf numFmtId="0" fontId="0" fillId="33" borderId="14" xfId="0" applyFont="1" applyFill="1" applyBorder="1" applyAlignment="1" applyProtection="1">
      <alignment/>
      <protection hidden="1"/>
    </xf>
    <xf numFmtId="0" fontId="1" fillId="33" borderId="14" xfId="0" applyFont="1" applyFill="1" applyBorder="1" applyAlignment="1" applyProtection="1">
      <alignment/>
      <protection hidden="1"/>
    </xf>
    <xf numFmtId="0" fontId="6" fillId="33" borderId="14" xfId="0" applyFont="1" applyFill="1" applyBorder="1" applyAlignment="1" applyProtection="1">
      <alignment/>
      <protection hidden="1"/>
    </xf>
    <xf numFmtId="0" fontId="1" fillId="33" borderId="15" xfId="0" applyFont="1" applyFill="1" applyBorder="1" applyAlignment="1" applyProtection="1">
      <alignment/>
      <protection hidden="1"/>
    </xf>
    <xf numFmtId="0" fontId="0" fillId="33" borderId="17" xfId="0" applyFont="1" applyFill="1" applyBorder="1" applyAlignment="1" applyProtection="1">
      <alignment/>
      <protection hidden="1"/>
    </xf>
    <xf numFmtId="0" fontId="1" fillId="33" borderId="17" xfId="0" applyFont="1" applyFill="1" applyBorder="1" applyAlignment="1" applyProtection="1">
      <alignment/>
      <protection hidden="1"/>
    </xf>
    <xf numFmtId="0" fontId="6" fillId="33" borderId="17" xfId="0" applyFont="1" applyFill="1" applyBorder="1" applyAlignment="1" applyProtection="1">
      <alignment/>
      <protection hidden="1"/>
    </xf>
    <xf numFmtId="0" fontId="1" fillId="33" borderId="18" xfId="0" applyFont="1" applyFill="1" applyBorder="1" applyAlignment="1" applyProtection="1">
      <alignment/>
      <protection hidden="1"/>
    </xf>
    <xf numFmtId="0" fontId="1" fillId="33" borderId="10" xfId="0" applyFont="1" applyFill="1" applyBorder="1" applyAlignment="1" applyProtection="1">
      <alignment/>
      <protection hidden="1"/>
    </xf>
    <xf numFmtId="170" fontId="1" fillId="33" borderId="11" xfId="0" applyNumberFormat="1" applyFont="1" applyFill="1" applyBorder="1" applyAlignment="1" applyProtection="1">
      <alignment horizontal="left"/>
      <protection hidden="1"/>
    </xf>
    <xf numFmtId="2" fontId="1" fillId="33" borderId="11" xfId="0" applyNumberFormat="1" applyFont="1" applyFill="1" applyBorder="1" applyAlignment="1" applyProtection="1">
      <alignment/>
      <protection hidden="1"/>
    </xf>
    <xf numFmtId="2" fontId="0" fillId="33" borderId="12" xfId="0" applyNumberFormat="1" applyFont="1" applyFill="1" applyBorder="1" applyAlignment="1" applyProtection="1">
      <alignment/>
      <protection hidden="1"/>
    </xf>
    <xf numFmtId="0" fontId="1" fillId="33" borderId="13" xfId="0" applyFont="1" applyFill="1" applyBorder="1" applyAlignment="1" applyProtection="1">
      <alignment/>
      <protection hidden="1"/>
    </xf>
    <xf numFmtId="170" fontId="1" fillId="33" borderId="14" xfId="0" applyNumberFormat="1" applyFont="1" applyFill="1" applyBorder="1" applyAlignment="1" applyProtection="1">
      <alignment horizontal="left"/>
      <protection hidden="1"/>
    </xf>
    <xf numFmtId="2" fontId="1" fillId="33" borderId="14" xfId="0" applyNumberFormat="1" applyFont="1" applyFill="1" applyBorder="1" applyAlignment="1" applyProtection="1">
      <alignment/>
      <protection hidden="1"/>
    </xf>
    <xf numFmtId="2" fontId="0" fillId="33" borderId="15" xfId="0" applyNumberFormat="1" applyFont="1" applyFill="1" applyBorder="1" applyAlignment="1" applyProtection="1">
      <alignment/>
      <protection hidden="1"/>
    </xf>
    <xf numFmtId="1" fontId="1" fillId="33" borderId="13" xfId="0" applyNumberFormat="1" applyFont="1" applyFill="1" applyBorder="1" applyAlignment="1" applyProtection="1">
      <alignment/>
      <protection hidden="1"/>
    </xf>
    <xf numFmtId="0" fontId="1" fillId="33" borderId="31" xfId="0" applyFont="1" applyFill="1" applyBorder="1" applyAlignment="1" applyProtection="1">
      <alignment/>
      <protection hidden="1"/>
    </xf>
    <xf numFmtId="0" fontId="1" fillId="33" borderId="16" xfId="0" applyFont="1" applyFill="1" applyBorder="1" applyAlignment="1" applyProtection="1">
      <alignment/>
      <protection hidden="1"/>
    </xf>
    <xf numFmtId="170" fontId="1" fillId="33" borderId="17" xfId="0" applyNumberFormat="1" applyFont="1" applyFill="1" applyBorder="1" applyAlignment="1" applyProtection="1">
      <alignment horizontal="left"/>
      <protection hidden="1"/>
    </xf>
    <xf numFmtId="2" fontId="1" fillId="33" borderId="17" xfId="0" applyNumberFormat="1" applyFont="1" applyFill="1" applyBorder="1" applyAlignment="1" applyProtection="1">
      <alignment/>
      <protection hidden="1"/>
    </xf>
    <xf numFmtId="2" fontId="0" fillId="33" borderId="18" xfId="0" applyNumberFormat="1" applyFont="1" applyFill="1" applyBorder="1" applyAlignment="1" applyProtection="1">
      <alignment/>
      <protection hidden="1"/>
    </xf>
    <xf numFmtId="0" fontId="1" fillId="0" borderId="0" xfId="0" applyFont="1" applyAlignment="1" applyProtection="1">
      <alignment horizontal="right"/>
      <protection hidden="1" locked="0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teffen@econophone.ch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2"/>
  <sheetViews>
    <sheetView tabSelected="1" zoomScalePageLayoutView="0" workbookViewId="0" topLeftCell="A1">
      <selection activeCell="H2" sqref="H2"/>
    </sheetView>
  </sheetViews>
  <sheetFormatPr defaultColWidth="11.421875" defaultRowHeight="12.75"/>
  <cols>
    <col min="1" max="1" width="4.57421875" style="2" customWidth="1"/>
    <col min="2" max="2" width="24.8515625" style="2" customWidth="1"/>
    <col min="3" max="3" width="16.7109375" style="2" customWidth="1"/>
    <col min="4" max="4" width="10.00390625" style="3" customWidth="1"/>
    <col min="5" max="5" width="5.8515625" style="2" customWidth="1"/>
    <col min="6" max="6" width="18.8515625" style="2" customWidth="1"/>
    <col min="7" max="7" width="16.57421875" style="2" customWidth="1"/>
    <col min="8" max="8" width="38.57421875" style="2" customWidth="1"/>
    <col min="9" max="9" width="3.57421875" style="2" customWidth="1"/>
    <col min="10" max="16" width="0" style="2" hidden="1" customWidth="1"/>
    <col min="17" max="17" width="7.28125" style="2" hidden="1" customWidth="1"/>
    <col min="18" max="25" width="4.8515625" style="2" hidden="1" customWidth="1"/>
    <col min="26" max="16384" width="11.421875" style="2" customWidth="1"/>
  </cols>
  <sheetData>
    <row r="1" spans="1:9" ht="21" thickBot="1">
      <c r="A1" s="1" t="s">
        <v>23</v>
      </c>
      <c r="F1" s="4" t="s">
        <v>0</v>
      </c>
      <c r="G1" s="42"/>
      <c r="H1" s="89" t="s">
        <v>55</v>
      </c>
      <c r="I1" s="5"/>
    </row>
    <row r="2" ht="12.75" customHeight="1"/>
    <row r="3" ht="16.5" thickBot="1">
      <c r="A3" s="7" t="s">
        <v>1</v>
      </c>
    </row>
    <row r="4" spans="1:9" ht="15.75" thickBot="1">
      <c r="A4" s="24" t="s">
        <v>2</v>
      </c>
      <c r="B4" s="25" t="s">
        <v>51</v>
      </c>
      <c r="C4" s="25" t="s">
        <v>4</v>
      </c>
      <c r="D4" s="26" t="s">
        <v>5</v>
      </c>
      <c r="E4" s="27" t="s">
        <v>6</v>
      </c>
      <c r="F4" s="25" t="s">
        <v>7</v>
      </c>
      <c r="G4" s="25" t="s">
        <v>52</v>
      </c>
      <c r="H4" s="25" t="s">
        <v>53</v>
      </c>
      <c r="I4" s="28" t="s">
        <v>12</v>
      </c>
    </row>
    <row r="5" spans="1:17" ht="15.75">
      <c r="A5" s="8">
        <v>1</v>
      </c>
      <c r="B5" s="9"/>
      <c r="C5" s="9"/>
      <c r="D5" s="46">
        <f>IF(B5="","",J32)</f>
      </c>
      <c r="E5" s="10"/>
      <c r="F5" s="11">
        <f aca="true" t="shared" si="0" ref="F5:F10">IF(B5="",(IF(E5="","",J5)),(IF(E5="",K5,(IF(E5&gt;3,L5,(IF(E5&lt;1,L5,(IF(E5=1,P5,(IF(E5=2,(IF(G5="",M5,"")),(IF(H5="",N5,(IF(G5="",O5,"")))))))))))))))</f>
      </c>
      <c r="G5" s="9"/>
      <c r="H5" s="12"/>
      <c r="I5" s="13"/>
      <c r="J5" s="2" t="s">
        <v>13</v>
      </c>
      <c r="K5" s="2" t="s">
        <v>14</v>
      </c>
      <c r="L5" s="2" t="s">
        <v>15</v>
      </c>
      <c r="M5" s="2" t="s">
        <v>16</v>
      </c>
      <c r="N5" s="2" t="s">
        <v>17</v>
      </c>
      <c r="O5" s="2" t="s">
        <v>18</v>
      </c>
      <c r="P5" s="2" t="s">
        <v>20</v>
      </c>
      <c r="Q5" s="2">
        <f>IF(B5="",2,3)</f>
        <v>2</v>
      </c>
    </row>
    <row r="6" spans="1:17" ht="15.75">
      <c r="A6" s="14">
        <v>2</v>
      </c>
      <c r="B6" s="15"/>
      <c r="C6" s="15"/>
      <c r="D6" s="47">
        <f>IF(B6="","",K32)</f>
      </c>
      <c r="E6" s="48"/>
      <c r="F6" s="16">
        <f t="shared" si="0"/>
      </c>
      <c r="G6" s="15"/>
      <c r="H6" s="17"/>
      <c r="I6" s="18"/>
      <c r="J6" s="2" t="s">
        <v>13</v>
      </c>
      <c r="K6" s="2" t="s">
        <v>14</v>
      </c>
      <c r="L6" s="2" t="s">
        <v>15</v>
      </c>
      <c r="M6" s="2" t="s">
        <v>16</v>
      </c>
      <c r="N6" s="2" t="s">
        <v>17</v>
      </c>
      <c r="O6" s="2" t="s">
        <v>18</v>
      </c>
      <c r="P6" s="2" t="s">
        <v>20</v>
      </c>
      <c r="Q6" s="2">
        <f>IF(B6="",2,5)</f>
        <v>2</v>
      </c>
    </row>
    <row r="7" spans="1:17" ht="15.75">
      <c r="A7" s="14">
        <v>3</v>
      </c>
      <c r="B7" s="15"/>
      <c r="C7" s="15"/>
      <c r="D7" s="47">
        <f>IF(B7="","",L32)</f>
      </c>
      <c r="E7" s="48"/>
      <c r="F7" s="16">
        <f t="shared" si="0"/>
      </c>
      <c r="G7" s="15"/>
      <c r="H7" s="17"/>
      <c r="I7" s="18"/>
      <c r="J7" s="2" t="s">
        <v>13</v>
      </c>
      <c r="K7" s="2" t="s">
        <v>14</v>
      </c>
      <c r="L7" s="2" t="s">
        <v>15</v>
      </c>
      <c r="M7" s="2" t="s">
        <v>16</v>
      </c>
      <c r="N7" s="2" t="s">
        <v>17</v>
      </c>
      <c r="O7" s="2" t="s">
        <v>18</v>
      </c>
      <c r="P7" s="2" t="s">
        <v>20</v>
      </c>
      <c r="Q7" s="2">
        <f>IF(B7="",2,7)</f>
        <v>2</v>
      </c>
    </row>
    <row r="8" spans="1:17" ht="15.75">
      <c r="A8" s="14">
        <v>4</v>
      </c>
      <c r="B8" s="15"/>
      <c r="C8" s="15"/>
      <c r="D8" s="47">
        <f>IF(B8="","",M32)</f>
      </c>
      <c r="E8" s="48"/>
      <c r="F8" s="16">
        <f t="shared" si="0"/>
      </c>
      <c r="G8" s="15"/>
      <c r="H8" s="17"/>
      <c r="I8" s="18"/>
      <c r="J8" s="2" t="s">
        <v>13</v>
      </c>
      <c r="K8" s="2" t="s">
        <v>14</v>
      </c>
      <c r="L8" s="2" t="s">
        <v>15</v>
      </c>
      <c r="M8" s="2" t="s">
        <v>16</v>
      </c>
      <c r="N8" s="2" t="s">
        <v>17</v>
      </c>
      <c r="O8" s="2" t="s">
        <v>18</v>
      </c>
      <c r="P8" s="2" t="s">
        <v>20</v>
      </c>
      <c r="Q8" s="2">
        <f>IF(B8="",2,11)</f>
        <v>2</v>
      </c>
    </row>
    <row r="9" spans="1:17" ht="15.75">
      <c r="A9" s="14">
        <v>5</v>
      </c>
      <c r="B9" s="15"/>
      <c r="C9" s="15"/>
      <c r="D9" s="47">
        <f>IF(B9="","",N32)</f>
      </c>
      <c r="E9" s="48"/>
      <c r="F9" s="16">
        <f t="shared" si="0"/>
      </c>
      <c r="G9" s="15"/>
      <c r="H9" s="17"/>
      <c r="I9" s="18"/>
      <c r="J9" s="2" t="s">
        <v>13</v>
      </c>
      <c r="K9" s="2" t="s">
        <v>14</v>
      </c>
      <c r="L9" s="2" t="s">
        <v>15</v>
      </c>
      <c r="M9" s="2" t="s">
        <v>16</v>
      </c>
      <c r="N9" s="2" t="s">
        <v>17</v>
      </c>
      <c r="O9" s="2" t="s">
        <v>18</v>
      </c>
      <c r="P9" s="2" t="s">
        <v>20</v>
      </c>
      <c r="Q9" s="2">
        <f>IF(B9="",2,13)</f>
        <v>2</v>
      </c>
    </row>
    <row r="10" spans="1:17" ht="16.5" thickBot="1">
      <c r="A10" s="19">
        <v>6</v>
      </c>
      <c r="B10" s="20"/>
      <c r="C10" s="20"/>
      <c r="D10" s="49">
        <f>IF(B10="","",O32)</f>
      </c>
      <c r="E10" s="50"/>
      <c r="F10" s="21">
        <f t="shared" si="0"/>
      </c>
      <c r="G10" s="20"/>
      <c r="H10" s="22"/>
      <c r="I10" s="23"/>
      <c r="J10" s="2" t="s">
        <v>13</v>
      </c>
      <c r="K10" s="2" t="s">
        <v>14</v>
      </c>
      <c r="L10" s="2" t="s">
        <v>15</v>
      </c>
      <c r="M10" s="2" t="s">
        <v>16</v>
      </c>
      <c r="N10" s="2" t="s">
        <v>17</v>
      </c>
      <c r="O10" s="2" t="s">
        <v>18</v>
      </c>
      <c r="P10" s="2" t="s">
        <v>20</v>
      </c>
      <c r="Q10" s="2">
        <f>IF(B10="",2,17)</f>
        <v>2</v>
      </c>
    </row>
    <row r="11" spans="17:23" ht="9.75" customHeight="1">
      <c r="Q11" s="2">
        <f>Q5*Q6*Q7*Q8*Q9*Q10</f>
        <v>64</v>
      </c>
      <c r="R11" s="2">
        <v>1</v>
      </c>
      <c r="S11" s="2">
        <v>2</v>
      </c>
      <c r="T11" s="2">
        <v>3</v>
      </c>
      <c r="U11" s="2">
        <v>4</v>
      </c>
      <c r="V11" s="2">
        <v>5</v>
      </c>
      <c r="W11" s="2">
        <v>6</v>
      </c>
    </row>
    <row r="12" ht="16.5" customHeight="1" thickBot="1">
      <c r="A12" s="7" t="s">
        <v>49</v>
      </c>
    </row>
    <row r="13" spans="1:23" ht="16.5" thickBot="1">
      <c r="A13" s="32" t="s">
        <v>9</v>
      </c>
      <c r="B13" s="33" t="s">
        <v>10</v>
      </c>
      <c r="C13" s="33" t="s">
        <v>11</v>
      </c>
      <c r="D13" s="34" t="s">
        <v>50</v>
      </c>
      <c r="J13" s="7">
        <v>1</v>
      </c>
      <c r="K13" s="7">
        <v>2</v>
      </c>
      <c r="L13" s="7">
        <v>3</v>
      </c>
      <c r="M13" s="7">
        <v>4</v>
      </c>
      <c r="N13" s="7">
        <v>5</v>
      </c>
      <c r="O13" s="7">
        <v>6</v>
      </c>
      <c r="R13" s="2">
        <v>3</v>
      </c>
      <c r="S13" s="2">
        <v>5</v>
      </c>
      <c r="T13" s="2">
        <v>7</v>
      </c>
      <c r="U13" s="2">
        <v>11</v>
      </c>
      <c r="V13" s="2">
        <v>13</v>
      </c>
      <c r="W13" s="2">
        <v>17</v>
      </c>
    </row>
    <row r="14" spans="1:25" ht="15.75">
      <c r="A14" s="36"/>
      <c r="B14" s="43"/>
      <c r="C14" s="37"/>
      <c r="D14" s="38"/>
      <c r="F14" s="6">
        <f>IF(($Q$11/Y14)=(INT($Q$11/Y14)),"","Nr. falsch")</f>
      </c>
      <c r="G14" s="6">
        <f>IF(C14&gt;0,(IF(A14="","Bezahler, 1. Spalte ausfüllen","")),"")</f>
      </c>
      <c r="J14" s="2">
        <f aca="true" t="shared" si="1" ref="J14:J31">IF($A14=J$13,$C14,0)</f>
        <v>0</v>
      </c>
      <c r="K14" s="2">
        <f aca="true" t="shared" si="2" ref="K14:O29">IF($A14=K$13,$C14,0)</f>
        <v>0</v>
      </c>
      <c r="L14" s="2">
        <f t="shared" si="2"/>
        <v>0</v>
      </c>
      <c r="M14" s="2">
        <f t="shared" si="2"/>
        <v>0</v>
      </c>
      <c r="N14" s="2">
        <f t="shared" si="2"/>
        <v>0</v>
      </c>
      <c r="O14" s="2">
        <f t="shared" si="2"/>
        <v>0</v>
      </c>
      <c r="R14" s="2">
        <f aca="true" t="shared" si="3" ref="R14:R31">IF($A14=R$11,R$13,2)</f>
        <v>2</v>
      </c>
      <c r="S14" s="2">
        <f aca="true" t="shared" si="4" ref="S14:W29">IF($A14=S$11,S$13,2)</f>
        <v>2</v>
      </c>
      <c r="T14" s="2">
        <f t="shared" si="4"/>
        <v>2</v>
      </c>
      <c r="U14" s="2">
        <f t="shared" si="4"/>
        <v>2</v>
      </c>
      <c r="V14" s="2">
        <f t="shared" si="4"/>
        <v>2</v>
      </c>
      <c r="W14" s="2">
        <f t="shared" si="4"/>
        <v>2</v>
      </c>
      <c r="X14" s="2">
        <f>R14*S14*T14*U14*V14*W14</f>
        <v>64</v>
      </c>
      <c r="Y14" s="2">
        <f>X14/32</f>
        <v>2</v>
      </c>
    </row>
    <row r="15" spans="1:25" ht="15.75">
      <c r="A15" s="29"/>
      <c r="B15" s="44"/>
      <c r="C15" s="30"/>
      <c r="D15" s="31"/>
      <c r="F15" s="6">
        <f aca="true" t="shared" si="5" ref="F15:F31">IF(($Q$11/Y15)=(INT($Q$11/Y15)),"","Nr. falsch")</f>
      </c>
      <c r="G15" s="6">
        <f aca="true" t="shared" si="6" ref="G15:G31">IF(C15&gt;0,(IF(A15="","Bezahler, 1. Spalte ausfüllen","")),"")</f>
      </c>
      <c r="J15" s="2">
        <f t="shared" si="1"/>
        <v>0</v>
      </c>
      <c r="K15" s="2">
        <f t="shared" si="2"/>
        <v>0</v>
      </c>
      <c r="L15" s="2">
        <f t="shared" si="2"/>
        <v>0</v>
      </c>
      <c r="M15" s="2">
        <f t="shared" si="2"/>
        <v>0</v>
      </c>
      <c r="N15" s="2">
        <f t="shared" si="2"/>
        <v>0</v>
      </c>
      <c r="O15" s="2">
        <f t="shared" si="2"/>
        <v>0</v>
      </c>
      <c r="R15" s="2">
        <f t="shared" si="3"/>
        <v>2</v>
      </c>
      <c r="S15" s="2">
        <f t="shared" si="4"/>
        <v>2</v>
      </c>
      <c r="T15" s="2">
        <f t="shared" si="4"/>
        <v>2</v>
      </c>
      <c r="U15" s="2">
        <f t="shared" si="4"/>
        <v>2</v>
      </c>
      <c r="V15" s="2">
        <f t="shared" si="4"/>
        <v>2</v>
      </c>
      <c r="W15" s="2">
        <f t="shared" si="4"/>
        <v>2</v>
      </c>
      <c r="X15" s="2">
        <f>R15*S15*T15*U15*V15*W15</f>
        <v>64</v>
      </c>
      <c r="Y15" s="2">
        <f>X15/32</f>
        <v>2</v>
      </c>
    </row>
    <row r="16" spans="1:25" ht="15.75">
      <c r="A16" s="29"/>
      <c r="B16" s="44"/>
      <c r="C16" s="30"/>
      <c r="D16" s="31"/>
      <c r="F16" s="6">
        <f t="shared" si="5"/>
      </c>
      <c r="G16" s="6">
        <f t="shared" si="6"/>
      </c>
      <c r="J16" s="2">
        <f t="shared" si="1"/>
        <v>0</v>
      </c>
      <c r="K16" s="2">
        <f t="shared" si="2"/>
        <v>0</v>
      </c>
      <c r="L16" s="2">
        <f t="shared" si="2"/>
        <v>0</v>
      </c>
      <c r="M16" s="2">
        <f t="shared" si="2"/>
        <v>0</v>
      </c>
      <c r="N16" s="2">
        <f t="shared" si="2"/>
        <v>0</v>
      </c>
      <c r="O16" s="2">
        <f t="shared" si="2"/>
        <v>0</v>
      </c>
      <c r="R16" s="2">
        <f t="shared" si="3"/>
        <v>2</v>
      </c>
      <c r="S16" s="2">
        <f t="shared" si="4"/>
        <v>2</v>
      </c>
      <c r="T16" s="2">
        <f t="shared" si="4"/>
        <v>2</v>
      </c>
      <c r="U16" s="2">
        <f t="shared" si="4"/>
        <v>2</v>
      </c>
      <c r="V16" s="2">
        <f t="shared" si="4"/>
        <v>2</v>
      </c>
      <c r="W16" s="2">
        <f t="shared" si="4"/>
        <v>2</v>
      </c>
      <c r="X16" s="2">
        <f>R16*S16*T16*U16*V16*W16</f>
        <v>64</v>
      </c>
      <c r="Y16" s="2">
        <f>X16/32</f>
        <v>2</v>
      </c>
    </row>
    <row r="17" spans="1:25" ht="15.75">
      <c r="A17" s="29"/>
      <c r="B17" s="44"/>
      <c r="C17" s="30"/>
      <c r="D17" s="31"/>
      <c r="F17" s="6">
        <f t="shared" si="5"/>
      </c>
      <c r="G17" s="6">
        <f t="shared" si="6"/>
      </c>
      <c r="J17" s="2">
        <f t="shared" si="1"/>
        <v>0</v>
      </c>
      <c r="K17" s="2">
        <f t="shared" si="2"/>
        <v>0</v>
      </c>
      <c r="L17" s="2">
        <f t="shared" si="2"/>
        <v>0</v>
      </c>
      <c r="M17" s="2">
        <f t="shared" si="2"/>
        <v>0</v>
      </c>
      <c r="N17" s="2">
        <f t="shared" si="2"/>
        <v>0</v>
      </c>
      <c r="O17" s="2">
        <f t="shared" si="2"/>
        <v>0</v>
      </c>
      <c r="R17" s="2">
        <f t="shared" si="3"/>
        <v>2</v>
      </c>
      <c r="S17" s="2">
        <f t="shared" si="4"/>
        <v>2</v>
      </c>
      <c r="T17" s="2">
        <f t="shared" si="4"/>
        <v>2</v>
      </c>
      <c r="U17" s="2">
        <f t="shared" si="4"/>
        <v>2</v>
      </c>
      <c r="V17" s="2">
        <f t="shared" si="4"/>
        <v>2</v>
      </c>
      <c r="W17" s="2">
        <f t="shared" si="4"/>
        <v>2</v>
      </c>
      <c r="X17" s="2">
        <f>R17*S17*T17*U17*V17*W17</f>
        <v>64</v>
      </c>
      <c r="Y17" s="2">
        <f>X17/32</f>
        <v>2</v>
      </c>
    </row>
    <row r="18" spans="1:25" ht="15.75">
      <c r="A18" s="29"/>
      <c r="B18" s="44"/>
      <c r="C18" s="30"/>
      <c r="D18" s="31"/>
      <c r="F18" s="6">
        <f t="shared" si="5"/>
      </c>
      <c r="G18" s="6">
        <f t="shared" si="6"/>
      </c>
      <c r="J18" s="2">
        <f t="shared" si="1"/>
        <v>0</v>
      </c>
      <c r="K18" s="2">
        <f t="shared" si="2"/>
        <v>0</v>
      </c>
      <c r="L18" s="2">
        <f t="shared" si="2"/>
        <v>0</v>
      </c>
      <c r="M18" s="2">
        <f t="shared" si="2"/>
        <v>0</v>
      </c>
      <c r="N18" s="2">
        <f t="shared" si="2"/>
        <v>0</v>
      </c>
      <c r="O18" s="2">
        <f t="shared" si="2"/>
        <v>0</v>
      </c>
      <c r="R18" s="2">
        <f t="shared" si="3"/>
        <v>2</v>
      </c>
      <c r="S18" s="2">
        <f t="shared" si="4"/>
        <v>2</v>
      </c>
      <c r="T18" s="2">
        <f t="shared" si="4"/>
        <v>2</v>
      </c>
      <c r="U18" s="2">
        <f t="shared" si="4"/>
        <v>2</v>
      </c>
      <c r="V18" s="2">
        <f t="shared" si="4"/>
        <v>2</v>
      </c>
      <c r="W18" s="2">
        <f t="shared" si="4"/>
        <v>2</v>
      </c>
      <c r="X18" s="2">
        <f aca="true" t="shared" si="7" ref="X18:X30">R18*S18*T18*U18*V18*W18</f>
        <v>64</v>
      </c>
      <c r="Y18" s="2">
        <f aca="true" t="shared" si="8" ref="Y18:Y31">X18/32</f>
        <v>2</v>
      </c>
    </row>
    <row r="19" spans="1:25" ht="15.75">
      <c r="A19" s="29"/>
      <c r="B19" s="44"/>
      <c r="C19" s="30"/>
      <c r="D19" s="31"/>
      <c r="F19" s="6">
        <f t="shared" si="5"/>
      </c>
      <c r="G19" s="6">
        <f t="shared" si="6"/>
      </c>
      <c r="J19" s="2">
        <f t="shared" si="1"/>
        <v>0</v>
      </c>
      <c r="K19" s="2">
        <f t="shared" si="2"/>
        <v>0</v>
      </c>
      <c r="L19" s="2">
        <f t="shared" si="2"/>
        <v>0</v>
      </c>
      <c r="M19" s="2">
        <f t="shared" si="2"/>
        <v>0</v>
      </c>
      <c r="N19" s="2">
        <f t="shared" si="2"/>
        <v>0</v>
      </c>
      <c r="O19" s="2">
        <f t="shared" si="2"/>
        <v>0</v>
      </c>
      <c r="R19" s="2">
        <f t="shared" si="3"/>
        <v>2</v>
      </c>
      <c r="S19" s="2">
        <f t="shared" si="4"/>
        <v>2</v>
      </c>
      <c r="T19" s="2">
        <f t="shared" si="4"/>
        <v>2</v>
      </c>
      <c r="U19" s="2">
        <f t="shared" si="4"/>
        <v>2</v>
      </c>
      <c r="V19" s="2">
        <f t="shared" si="4"/>
        <v>2</v>
      </c>
      <c r="W19" s="2">
        <f t="shared" si="4"/>
        <v>2</v>
      </c>
      <c r="X19" s="2">
        <f t="shared" si="7"/>
        <v>64</v>
      </c>
      <c r="Y19" s="2">
        <f t="shared" si="8"/>
        <v>2</v>
      </c>
    </row>
    <row r="20" spans="1:25" ht="15.75">
      <c r="A20" s="29"/>
      <c r="B20" s="44"/>
      <c r="C20" s="30"/>
      <c r="D20" s="31"/>
      <c r="F20" s="6">
        <f t="shared" si="5"/>
      </c>
      <c r="G20" s="6">
        <f t="shared" si="6"/>
      </c>
      <c r="H20" s="7" t="s">
        <v>26</v>
      </c>
      <c r="J20" s="2">
        <f t="shared" si="1"/>
        <v>0</v>
      </c>
      <c r="K20" s="2">
        <f t="shared" si="2"/>
        <v>0</v>
      </c>
      <c r="L20" s="2">
        <f t="shared" si="2"/>
        <v>0</v>
      </c>
      <c r="M20" s="2">
        <f t="shared" si="2"/>
        <v>0</v>
      </c>
      <c r="N20" s="2">
        <f t="shared" si="2"/>
        <v>0</v>
      </c>
      <c r="O20" s="2">
        <f t="shared" si="2"/>
        <v>0</v>
      </c>
      <c r="R20" s="2">
        <f t="shared" si="3"/>
        <v>2</v>
      </c>
      <c r="S20" s="2">
        <f t="shared" si="4"/>
        <v>2</v>
      </c>
      <c r="T20" s="2">
        <f t="shared" si="4"/>
        <v>2</v>
      </c>
      <c r="U20" s="2">
        <f t="shared" si="4"/>
        <v>2</v>
      </c>
      <c r="V20" s="2">
        <f t="shared" si="4"/>
        <v>2</v>
      </c>
      <c r="W20" s="2">
        <f t="shared" si="4"/>
        <v>2</v>
      </c>
      <c r="X20" s="2">
        <f t="shared" si="7"/>
        <v>64</v>
      </c>
      <c r="Y20" s="2">
        <f t="shared" si="8"/>
        <v>2</v>
      </c>
    </row>
    <row r="21" spans="1:25" ht="15.75">
      <c r="A21" s="29"/>
      <c r="B21" s="44"/>
      <c r="C21" s="30"/>
      <c r="D21" s="31"/>
      <c r="F21" s="6">
        <f t="shared" si="5"/>
      </c>
      <c r="G21" s="6">
        <f t="shared" si="6"/>
      </c>
      <c r="H21" s="56"/>
      <c r="J21" s="2">
        <f t="shared" si="1"/>
        <v>0</v>
      </c>
      <c r="K21" s="2">
        <f t="shared" si="2"/>
        <v>0</v>
      </c>
      <c r="L21" s="2">
        <f t="shared" si="2"/>
        <v>0</v>
      </c>
      <c r="M21" s="2">
        <f t="shared" si="2"/>
        <v>0</v>
      </c>
      <c r="N21" s="2">
        <f t="shared" si="2"/>
        <v>0</v>
      </c>
      <c r="O21" s="2">
        <f t="shared" si="2"/>
        <v>0</v>
      </c>
      <c r="R21" s="2">
        <f t="shared" si="3"/>
        <v>2</v>
      </c>
      <c r="S21" s="2">
        <f t="shared" si="4"/>
        <v>2</v>
      </c>
      <c r="T21" s="2">
        <f t="shared" si="4"/>
        <v>2</v>
      </c>
      <c r="U21" s="2">
        <f t="shared" si="4"/>
        <v>2</v>
      </c>
      <c r="V21" s="2">
        <f t="shared" si="4"/>
        <v>2</v>
      </c>
      <c r="W21" s="2">
        <f t="shared" si="4"/>
        <v>2</v>
      </c>
      <c r="X21" s="2">
        <f t="shared" si="7"/>
        <v>64</v>
      </c>
      <c r="Y21" s="2">
        <f t="shared" si="8"/>
        <v>2</v>
      </c>
    </row>
    <row r="22" spans="1:25" ht="15.75">
      <c r="A22" s="29"/>
      <c r="B22" s="44"/>
      <c r="C22" s="30"/>
      <c r="D22" s="31"/>
      <c r="F22" s="6">
        <f t="shared" si="5"/>
      </c>
      <c r="G22" s="6">
        <f t="shared" si="6"/>
      </c>
      <c r="H22" s="57"/>
      <c r="J22" s="2">
        <f t="shared" si="1"/>
        <v>0</v>
      </c>
      <c r="K22" s="2">
        <f t="shared" si="2"/>
        <v>0</v>
      </c>
      <c r="L22" s="2">
        <f t="shared" si="2"/>
        <v>0</v>
      </c>
      <c r="M22" s="2">
        <f t="shared" si="2"/>
        <v>0</v>
      </c>
      <c r="N22" s="2">
        <f t="shared" si="2"/>
        <v>0</v>
      </c>
      <c r="O22" s="2">
        <f t="shared" si="2"/>
        <v>0</v>
      </c>
      <c r="R22" s="2">
        <f t="shared" si="3"/>
        <v>2</v>
      </c>
      <c r="S22" s="2">
        <f t="shared" si="4"/>
        <v>2</v>
      </c>
      <c r="T22" s="2">
        <f t="shared" si="4"/>
        <v>2</v>
      </c>
      <c r="U22" s="2">
        <f t="shared" si="4"/>
        <v>2</v>
      </c>
      <c r="V22" s="2">
        <f t="shared" si="4"/>
        <v>2</v>
      </c>
      <c r="W22" s="2">
        <f t="shared" si="4"/>
        <v>2</v>
      </c>
      <c r="X22" s="2">
        <f t="shared" si="7"/>
        <v>64</v>
      </c>
      <c r="Y22" s="2">
        <f t="shared" si="8"/>
        <v>2</v>
      </c>
    </row>
    <row r="23" spans="1:25" ht="15.75">
      <c r="A23" s="29"/>
      <c r="B23" s="44"/>
      <c r="C23" s="30"/>
      <c r="D23" s="31"/>
      <c r="F23" s="6">
        <f t="shared" si="5"/>
      </c>
      <c r="G23" s="6">
        <f t="shared" si="6"/>
      </c>
      <c r="H23" s="58"/>
      <c r="J23" s="2">
        <f t="shared" si="1"/>
        <v>0</v>
      </c>
      <c r="K23" s="2">
        <f t="shared" si="2"/>
        <v>0</v>
      </c>
      <c r="L23" s="2">
        <f t="shared" si="2"/>
        <v>0</v>
      </c>
      <c r="M23" s="2">
        <f t="shared" si="2"/>
        <v>0</v>
      </c>
      <c r="N23" s="2">
        <f t="shared" si="2"/>
        <v>0</v>
      </c>
      <c r="O23" s="2">
        <f t="shared" si="2"/>
        <v>0</v>
      </c>
      <c r="R23" s="2">
        <f t="shared" si="3"/>
        <v>2</v>
      </c>
      <c r="S23" s="2">
        <f t="shared" si="4"/>
        <v>2</v>
      </c>
      <c r="T23" s="2">
        <f t="shared" si="4"/>
        <v>2</v>
      </c>
      <c r="U23" s="2">
        <f t="shared" si="4"/>
        <v>2</v>
      </c>
      <c r="V23" s="2">
        <f t="shared" si="4"/>
        <v>2</v>
      </c>
      <c r="W23" s="2">
        <f t="shared" si="4"/>
        <v>2</v>
      </c>
      <c r="X23" s="2">
        <f t="shared" si="7"/>
        <v>64</v>
      </c>
      <c r="Y23" s="2">
        <f t="shared" si="8"/>
        <v>2</v>
      </c>
    </row>
    <row r="24" spans="1:25" ht="15.75">
      <c r="A24" s="29"/>
      <c r="B24" s="44"/>
      <c r="C24" s="30"/>
      <c r="D24" s="31"/>
      <c r="F24" s="6">
        <f t="shared" si="5"/>
      </c>
      <c r="G24" s="6">
        <f t="shared" si="6"/>
      </c>
      <c r="J24" s="2">
        <f t="shared" si="1"/>
        <v>0</v>
      </c>
      <c r="K24" s="2">
        <f t="shared" si="2"/>
        <v>0</v>
      </c>
      <c r="L24" s="2">
        <f t="shared" si="2"/>
        <v>0</v>
      </c>
      <c r="M24" s="2">
        <f t="shared" si="2"/>
        <v>0</v>
      </c>
      <c r="N24" s="2">
        <f t="shared" si="2"/>
        <v>0</v>
      </c>
      <c r="O24" s="2">
        <f t="shared" si="2"/>
        <v>0</v>
      </c>
      <c r="R24" s="2">
        <f t="shared" si="3"/>
        <v>2</v>
      </c>
      <c r="S24" s="2">
        <f t="shared" si="4"/>
        <v>2</v>
      </c>
      <c r="T24" s="2">
        <f t="shared" si="4"/>
        <v>2</v>
      </c>
      <c r="U24" s="2">
        <f t="shared" si="4"/>
        <v>2</v>
      </c>
      <c r="V24" s="2">
        <f t="shared" si="4"/>
        <v>2</v>
      </c>
      <c r="W24" s="2">
        <f t="shared" si="4"/>
        <v>2</v>
      </c>
      <c r="X24" s="2">
        <f t="shared" si="7"/>
        <v>64</v>
      </c>
      <c r="Y24" s="2">
        <f t="shared" si="8"/>
        <v>2</v>
      </c>
    </row>
    <row r="25" spans="1:25" ht="15.75">
      <c r="A25" s="29"/>
      <c r="B25" s="44"/>
      <c r="C25" s="30"/>
      <c r="D25" s="31"/>
      <c r="F25" s="6">
        <f t="shared" si="5"/>
      </c>
      <c r="G25" s="6">
        <f t="shared" si="6"/>
      </c>
      <c r="J25" s="2">
        <f t="shared" si="1"/>
        <v>0</v>
      </c>
      <c r="K25" s="2">
        <f t="shared" si="2"/>
        <v>0</v>
      </c>
      <c r="L25" s="2">
        <f t="shared" si="2"/>
        <v>0</v>
      </c>
      <c r="M25" s="2">
        <f t="shared" si="2"/>
        <v>0</v>
      </c>
      <c r="N25" s="2">
        <f t="shared" si="2"/>
        <v>0</v>
      </c>
      <c r="O25" s="2">
        <f t="shared" si="2"/>
        <v>0</v>
      </c>
      <c r="R25" s="2">
        <f t="shared" si="3"/>
        <v>2</v>
      </c>
      <c r="S25" s="2">
        <f t="shared" si="4"/>
        <v>2</v>
      </c>
      <c r="T25" s="2">
        <f t="shared" si="4"/>
        <v>2</v>
      </c>
      <c r="U25" s="2">
        <f t="shared" si="4"/>
        <v>2</v>
      </c>
      <c r="V25" s="2">
        <f t="shared" si="4"/>
        <v>2</v>
      </c>
      <c r="W25" s="2">
        <f t="shared" si="4"/>
        <v>2</v>
      </c>
      <c r="X25" s="2">
        <f t="shared" si="7"/>
        <v>64</v>
      </c>
      <c r="Y25" s="2">
        <f t="shared" si="8"/>
        <v>2</v>
      </c>
    </row>
    <row r="26" spans="1:25" ht="15.75">
      <c r="A26" s="29"/>
      <c r="B26" s="44"/>
      <c r="C26" s="30"/>
      <c r="D26" s="31"/>
      <c r="F26" s="6">
        <f t="shared" si="5"/>
      </c>
      <c r="G26" s="6">
        <f t="shared" si="6"/>
      </c>
      <c r="H26" s="7" t="s">
        <v>25</v>
      </c>
      <c r="J26" s="2">
        <f t="shared" si="1"/>
        <v>0</v>
      </c>
      <c r="K26" s="2">
        <f t="shared" si="2"/>
        <v>0</v>
      </c>
      <c r="L26" s="2">
        <f t="shared" si="2"/>
        <v>0</v>
      </c>
      <c r="M26" s="2">
        <f t="shared" si="2"/>
        <v>0</v>
      </c>
      <c r="N26" s="2">
        <f t="shared" si="2"/>
        <v>0</v>
      </c>
      <c r="O26" s="2">
        <f t="shared" si="2"/>
        <v>0</v>
      </c>
      <c r="R26" s="2">
        <f t="shared" si="3"/>
        <v>2</v>
      </c>
      <c r="S26" s="2">
        <f t="shared" si="4"/>
        <v>2</v>
      </c>
      <c r="T26" s="2">
        <f t="shared" si="4"/>
        <v>2</v>
      </c>
      <c r="U26" s="2">
        <f t="shared" si="4"/>
        <v>2</v>
      </c>
      <c r="V26" s="2">
        <f t="shared" si="4"/>
        <v>2</v>
      </c>
      <c r="W26" s="2">
        <f t="shared" si="4"/>
        <v>2</v>
      </c>
      <c r="X26" s="2">
        <f t="shared" si="7"/>
        <v>64</v>
      </c>
      <c r="Y26" s="2">
        <f t="shared" si="8"/>
        <v>2</v>
      </c>
    </row>
    <row r="27" spans="1:25" ht="15.75">
      <c r="A27" s="29"/>
      <c r="B27" s="44"/>
      <c r="C27" s="30"/>
      <c r="D27" s="31"/>
      <c r="F27" s="6">
        <f t="shared" si="5"/>
      </c>
      <c r="G27" s="6">
        <f t="shared" si="6"/>
      </c>
      <c r="H27" s="48"/>
      <c r="J27" s="2">
        <f t="shared" si="1"/>
        <v>0</v>
      </c>
      <c r="K27" s="2">
        <f t="shared" si="2"/>
        <v>0</v>
      </c>
      <c r="L27" s="2">
        <f t="shared" si="2"/>
        <v>0</v>
      </c>
      <c r="M27" s="2">
        <f t="shared" si="2"/>
        <v>0</v>
      </c>
      <c r="N27" s="2">
        <f t="shared" si="2"/>
        <v>0</v>
      </c>
      <c r="O27" s="2">
        <f t="shared" si="2"/>
        <v>0</v>
      </c>
      <c r="R27" s="2">
        <f t="shared" si="3"/>
        <v>2</v>
      </c>
      <c r="S27" s="2">
        <f t="shared" si="4"/>
        <v>2</v>
      </c>
      <c r="T27" s="2">
        <f t="shared" si="4"/>
        <v>2</v>
      </c>
      <c r="U27" s="2">
        <f t="shared" si="4"/>
        <v>2</v>
      </c>
      <c r="V27" s="2">
        <f t="shared" si="4"/>
        <v>2</v>
      </c>
      <c r="W27" s="2">
        <f t="shared" si="4"/>
        <v>2</v>
      </c>
      <c r="X27" s="2">
        <f t="shared" si="7"/>
        <v>64</v>
      </c>
      <c r="Y27" s="2">
        <f t="shared" si="8"/>
        <v>2</v>
      </c>
    </row>
    <row r="28" spans="1:25" ht="15.75">
      <c r="A28" s="29"/>
      <c r="B28" s="44"/>
      <c r="C28" s="30"/>
      <c r="D28" s="31"/>
      <c r="F28" s="6">
        <f t="shared" si="5"/>
      </c>
      <c r="G28" s="6">
        <f t="shared" si="6"/>
      </c>
      <c r="J28" s="2">
        <f t="shared" si="1"/>
        <v>0</v>
      </c>
      <c r="K28" s="2">
        <f t="shared" si="2"/>
        <v>0</v>
      </c>
      <c r="L28" s="2">
        <f t="shared" si="2"/>
        <v>0</v>
      </c>
      <c r="M28" s="2">
        <f t="shared" si="2"/>
        <v>0</v>
      </c>
      <c r="N28" s="2">
        <f t="shared" si="2"/>
        <v>0</v>
      </c>
      <c r="O28" s="2">
        <f t="shared" si="2"/>
        <v>0</v>
      </c>
      <c r="R28" s="2">
        <f t="shared" si="3"/>
        <v>2</v>
      </c>
      <c r="S28" s="2">
        <f t="shared" si="4"/>
        <v>2</v>
      </c>
      <c r="T28" s="2">
        <f t="shared" si="4"/>
        <v>2</v>
      </c>
      <c r="U28" s="2">
        <f t="shared" si="4"/>
        <v>2</v>
      </c>
      <c r="V28" s="2">
        <f t="shared" si="4"/>
        <v>2</v>
      </c>
      <c r="W28" s="2">
        <f t="shared" si="4"/>
        <v>2</v>
      </c>
      <c r="X28" s="2">
        <f t="shared" si="7"/>
        <v>64</v>
      </c>
      <c r="Y28" s="2">
        <f t="shared" si="8"/>
        <v>2</v>
      </c>
    </row>
    <row r="29" spans="1:25" ht="15.75">
      <c r="A29" s="29"/>
      <c r="B29" s="44"/>
      <c r="C29" s="30"/>
      <c r="D29" s="31"/>
      <c r="F29" s="6">
        <f t="shared" si="5"/>
      </c>
      <c r="G29" s="6">
        <f t="shared" si="6"/>
      </c>
      <c r="H29" s="7" t="s">
        <v>24</v>
      </c>
      <c r="J29" s="2">
        <f t="shared" si="1"/>
        <v>0</v>
      </c>
      <c r="K29" s="2">
        <f t="shared" si="2"/>
        <v>0</v>
      </c>
      <c r="L29" s="2">
        <f t="shared" si="2"/>
        <v>0</v>
      </c>
      <c r="M29" s="2">
        <f t="shared" si="2"/>
        <v>0</v>
      </c>
      <c r="N29" s="2">
        <f t="shared" si="2"/>
        <v>0</v>
      </c>
      <c r="O29" s="2">
        <f t="shared" si="2"/>
        <v>0</v>
      </c>
      <c r="R29" s="2">
        <f t="shared" si="3"/>
        <v>2</v>
      </c>
      <c r="S29" s="2">
        <f t="shared" si="4"/>
        <v>2</v>
      </c>
      <c r="T29" s="2">
        <f t="shared" si="4"/>
        <v>2</v>
      </c>
      <c r="U29" s="2">
        <f t="shared" si="4"/>
        <v>2</v>
      </c>
      <c r="V29" s="2">
        <f t="shared" si="4"/>
        <v>2</v>
      </c>
      <c r="W29" s="2">
        <f t="shared" si="4"/>
        <v>2</v>
      </c>
      <c r="X29" s="2">
        <f t="shared" si="7"/>
        <v>64</v>
      </c>
      <c r="Y29" s="2">
        <f t="shared" si="8"/>
        <v>2</v>
      </c>
    </row>
    <row r="30" spans="1:25" ht="15.75">
      <c r="A30" s="29"/>
      <c r="B30" s="44"/>
      <c r="C30" s="30"/>
      <c r="D30" s="31"/>
      <c r="F30" s="6">
        <f t="shared" si="5"/>
      </c>
      <c r="G30" s="6">
        <f t="shared" si="6"/>
      </c>
      <c r="H30" s="54"/>
      <c r="J30" s="2">
        <f t="shared" si="1"/>
        <v>0</v>
      </c>
      <c r="K30" s="2">
        <f aca="true" t="shared" si="9" ref="K30:O31">IF($A30=K$13,$C30,0)</f>
        <v>0</v>
      </c>
      <c r="L30" s="2">
        <f t="shared" si="9"/>
        <v>0</v>
      </c>
      <c r="M30" s="2">
        <f t="shared" si="9"/>
        <v>0</v>
      </c>
      <c r="N30" s="2">
        <f t="shared" si="9"/>
        <v>0</v>
      </c>
      <c r="O30" s="2">
        <f t="shared" si="9"/>
        <v>0</v>
      </c>
      <c r="R30" s="2">
        <f t="shared" si="3"/>
        <v>2</v>
      </c>
      <c r="S30" s="2">
        <f aca="true" t="shared" si="10" ref="S30:W31">IF($A30=S$11,S$13,2)</f>
        <v>2</v>
      </c>
      <c r="T30" s="2">
        <f t="shared" si="10"/>
        <v>2</v>
      </c>
      <c r="U30" s="2">
        <f t="shared" si="10"/>
        <v>2</v>
      </c>
      <c r="V30" s="2">
        <f t="shared" si="10"/>
        <v>2</v>
      </c>
      <c r="W30" s="2">
        <f t="shared" si="10"/>
        <v>2</v>
      </c>
      <c r="X30" s="2">
        <f t="shared" si="7"/>
        <v>64</v>
      </c>
      <c r="Y30" s="2">
        <f t="shared" si="8"/>
        <v>2</v>
      </c>
    </row>
    <row r="31" spans="1:25" ht="16.5" thickBot="1">
      <c r="A31" s="39"/>
      <c r="B31" s="45"/>
      <c r="C31" s="40"/>
      <c r="D31" s="41"/>
      <c r="F31" s="6">
        <f t="shared" si="5"/>
      </c>
      <c r="G31" s="6">
        <f t="shared" si="6"/>
      </c>
      <c r="H31" s="55"/>
      <c r="J31" s="2">
        <f t="shared" si="1"/>
        <v>0</v>
      </c>
      <c r="K31" s="2">
        <f t="shared" si="9"/>
        <v>0</v>
      </c>
      <c r="L31" s="2">
        <f t="shared" si="9"/>
        <v>0</v>
      </c>
      <c r="M31" s="2">
        <f t="shared" si="9"/>
        <v>0</v>
      </c>
      <c r="N31" s="2">
        <f t="shared" si="9"/>
        <v>0</v>
      </c>
      <c r="O31" s="2">
        <f t="shared" si="9"/>
        <v>0</v>
      </c>
      <c r="R31" s="2">
        <f t="shared" si="3"/>
        <v>2</v>
      </c>
      <c r="S31" s="2">
        <f t="shared" si="10"/>
        <v>2</v>
      </c>
      <c r="T31" s="2">
        <f t="shared" si="10"/>
        <v>2</v>
      </c>
      <c r="U31" s="2">
        <f t="shared" si="10"/>
        <v>2</v>
      </c>
      <c r="V31" s="2">
        <f t="shared" si="10"/>
        <v>2</v>
      </c>
      <c r="W31" s="2">
        <f t="shared" si="10"/>
        <v>2</v>
      </c>
      <c r="X31" s="2">
        <f>R31*S31*T31*U31*V31*W31</f>
        <v>64</v>
      </c>
      <c r="Y31" s="2">
        <f t="shared" si="8"/>
        <v>2</v>
      </c>
    </row>
    <row r="32" spans="1:15" ht="16.5" thickBot="1">
      <c r="A32" s="51"/>
      <c r="B32" s="52" t="s">
        <v>19</v>
      </c>
      <c r="C32" s="53">
        <f>SUM(C14:C31)</f>
        <v>0</v>
      </c>
      <c r="D32" s="35"/>
      <c r="J32" s="2">
        <f aca="true" t="shared" si="11" ref="J32:O32">SUM(J14:J31)</f>
        <v>0</v>
      </c>
      <c r="K32" s="2">
        <f t="shared" si="11"/>
        <v>0</v>
      </c>
      <c r="L32" s="2">
        <f t="shared" si="11"/>
        <v>0</v>
      </c>
      <c r="M32" s="2">
        <f t="shared" si="11"/>
        <v>0</v>
      </c>
      <c r="N32" s="2">
        <f t="shared" si="11"/>
        <v>0</v>
      </c>
      <c r="O32" s="2">
        <f t="shared" si="11"/>
        <v>0</v>
      </c>
    </row>
  </sheetData>
  <sheetProtection/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19"/>
  <sheetViews>
    <sheetView zoomScalePageLayoutView="0" workbookViewId="0" topLeftCell="A1">
      <selection activeCell="A5" sqref="A5"/>
    </sheetView>
  </sheetViews>
  <sheetFormatPr defaultColWidth="11.421875" defaultRowHeight="12.75"/>
  <sheetData>
    <row r="2" ht="20.25">
      <c r="A2" s="59" t="s">
        <v>27</v>
      </c>
    </row>
    <row r="4" s="60" customFormat="1" ht="15">
      <c r="A4" s="60" t="s">
        <v>54</v>
      </c>
    </row>
    <row r="5" s="60" customFormat="1" ht="15"/>
    <row r="6" s="60" customFormat="1" ht="15">
      <c r="A6" s="60" t="s">
        <v>47</v>
      </c>
    </row>
    <row r="7" s="60" customFormat="1" ht="15">
      <c r="A7" s="60" t="s">
        <v>48</v>
      </c>
    </row>
    <row r="8" s="60" customFormat="1" ht="15"/>
    <row r="9" s="60" customFormat="1" ht="15">
      <c r="A9" s="60" t="s">
        <v>28</v>
      </c>
    </row>
    <row r="10" s="60" customFormat="1" ht="15">
      <c r="A10" s="60" t="s">
        <v>46</v>
      </c>
    </row>
    <row r="11" s="60" customFormat="1" ht="15"/>
    <row r="12" s="60" customFormat="1" ht="15">
      <c r="A12" s="60" t="s">
        <v>29</v>
      </c>
    </row>
    <row r="13" s="60" customFormat="1" ht="15"/>
    <row r="14" s="60" customFormat="1" ht="15"/>
    <row r="15" s="60" customFormat="1" ht="15">
      <c r="A15" s="60" t="s">
        <v>30</v>
      </c>
    </row>
    <row r="16" s="60" customFormat="1" ht="15">
      <c r="A16" s="60" t="s">
        <v>31</v>
      </c>
    </row>
    <row r="17" s="60" customFormat="1" ht="15">
      <c r="A17" s="60" t="s">
        <v>34</v>
      </c>
    </row>
    <row r="18" s="60" customFormat="1" ht="15">
      <c r="A18" s="60" t="s">
        <v>32</v>
      </c>
    </row>
    <row r="19" s="60" customFormat="1" ht="15">
      <c r="A19" s="61" t="s">
        <v>33</v>
      </c>
    </row>
    <row r="20" s="60" customFormat="1" ht="15"/>
    <row r="21" s="60" customFormat="1" ht="15"/>
    <row r="22" s="60" customFormat="1" ht="15"/>
    <row r="23" s="60" customFormat="1" ht="15"/>
    <row r="24" s="60" customFormat="1" ht="15"/>
    <row r="25" s="60" customFormat="1" ht="15"/>
    <row r="26" s="60" customFormat="1" ht="15"/>
    <row r="27" s="60" customFormat="1" ht="15"/>
    <row r="28" s="60" customFormat="1" ht="15"/>
    <row r="29" s="60" customFormat="1" ht="15"/>
    <row r="30" s="60" customFormat="1" ht="15"/>
    <row r="31" s="60" customFormat="1" ht="15"/>
    <row r="32" s="60" customFormat="1" ht="15"/>
    <row r="33" s="60" customFormat="1" ht="15"/>
    <row r="34" s="60" customFormat="1" ht="15"/>
    <row r="35" s="60" customFormat="1" ht="15"/>
    <row r="36" s="60" customFormat="1" ht="15"/>
  </sheetData>
  <sheetProtection/>
  <hyperlinks>
    <hyperlink ref="A19" r:id="rId1" display="steffen@econophone.ch"/>
  </hyperlinks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1"/>
  <sheetViews>
    <sheetView zoomScalePageLayoutView="0" workbookViewId="0" topLeftCell="A1">
      <selection activeCell="B13" sqref="B13"/>
    </sheetView>
  </sheetViews>
  <sheetFormatPr defaultColWidth="11.421875" defaultRowHeight="12.75"/>
  <cols>
    <col min="1" max="1" width="4.57421875" style="2" customWidth="1"/>
    <col min="2" max="2" width="22.7109375" style="2" customWidth="1"/>
    <col min="3" max="3" width="16.7109375" style="2" customWidth="1"/>
    <col min="4" max="4" width="10.8515625" style="3" customWidth="1"/>
    <col min="5" max="5" width="5.8515625" style="2" customWidth="1"/>
    <col min="6" max="6" width="19.140625" style="2" customWidth="1"/>
    <col min="7" max="7" width="16.57421875" style="2" customWidth="1"/>
    <col min="8" max="8" width="37.28125" style="2" customWidth="1"/>
    <col min="9" max="9" width="3.57421875" style="2" customWidth="1"/>
    <col min="10" max="16" width="0" style="2" hidden="1" customWidth="1"/>
    <col min="17" max="17" width="7.28125" style="2" hidden="1" customWidth="1"/>
    <col min="18" max="25" width="4.8515625" style="2" hidden="1" customWidth="1"/>
    <col min="26" max="16384" width="11.421875" style="2" customWidth="1"/>
  </cols>
  <sheetData>
    <row r="1" spans="1:9" ht="21" thickBot="1">
      <c r="A1" s="1" t="s">
        <v>23</v>
      </c>
      <c r="F1" s="4" t="s">
        <v>0</v>
      </c>
      <c r="G1" s="62" t="s">
        <v>35</v>
      </c>
      <c r="H1" s="4"/>
      <c r="I1" s="5"/>
    </row>
    <row r="2" ht="12.75" customHeight="1"/>
    <row r="3" ht="16.5" thickBot="1">
      <c r="A3" s="7" t="s">
        <v>1</v>
      </c>
    </row>
    <row r="4" spans="1:9" ht="15.75" thickBot="1">
      <c r="A4" s="24" t="s">
        <v>2</v>
      </c>
      <c r="B4" s="25" t="s">
        <v>3</v>
      </c>
      <c r="C4" s="25" t="s">
        <v>4</v>
      </c>
      <c r="D4" s="26" t="s">
        <v>5</v>
      </c>
      <c r="E4" s="27" t="s">
        <v>6</v>
      </c>
      <c r="F4" s="25" t="s">
        <v>7</v>
      </c>
      <c r="G4" s="25" t="s">
        <v>8</v>
      </c>
      <c r="H4" s="25" t="s">
        <v>21</v>
      </c>
      <c r="I4" s="28" t="s">
        <v>12</v>
      </c>
    </row>
    <row r="5" spans="1:17" ht="15.75">
      <c r="A5" s="8">
        <v>1</v>
      </c>
      <c r="B5" s="63" t="s">
        <v>36</v>
      </c>
      <c r="C5" s="63" t="s">
        <v>37</v>
      </c>
      <c r="D5" s="46">
        <f>IF(B5="","",J31)</f>
        <v>172</v>
      </c>
      <c r="E5" s="64">
        <v>1</v>
      </c>
      <c r="F5" s="11" t="str">
        <f aca="true" t="shared" si="0" ref="F5:F10">IF(B5="",(IF(E5="","",J5)),(IF(E5="",K5,(IF(E5&gt;3,L5,(IF(E5&lt;1,L5,(IF(E5=1,P5,(IF(E5=2,(IF(G5="",M5,"")),(IF(H5="",N5,(IF(G5="",O5,"")))))))))))))))</f>
        <v>ES einschicken</v>
      </c>
      <c r="G5" s="63"/>
      <c r="H5" s="65"/>
      <c r="I5" s="66"/>
      <c r="J5" s="2" t="s">
        <v>13</v>
      </c>
      <c r="K5" s="2" t="s">
        <v>14</v>
      </c>
      <c r="L5" s="2" t="s">
        <v>15</v>
      </c>
      <c r="M5" s="2" t="s">
        <v>16</v>
      </c>
      <c r="N5" s="2" t="s">
        <v>17</v>
      </c>
      <c r="O5" s="2" t="s">
        <v>18</v>
      </c>
      <c r="P5" s="2" t="s">
        <v>20</v>
      </c>
      <c r="Q5" s="2">
        <f>IF(B5="",2,3)</f>
        <v>3</v>
      </c>
    </row>
    <row r="6" spans="1:17" ht="15.75">
      <c r="A6" s="14">
        <v>2</v>
      </c>
      <c r="B6" s="67" t="s">
        <v>38</v>
      </c>
      <c r="C6" s="67" t="s">
        <v>39</v>
      </c>
      <c r="D6" s="47">
        <f>IF(B6="","",K31)</f>
        <v>80</v>
      </c>
      <c r="E6" s="68">
        <v>2</v>
      </c>
      <c r="F6" s="16">
        <f t="shared" si="0"/>
      </c>
      <c r="G6" s="67" t="s">
        <v>40</v>
      </c>
      <c r="H6" s="69"/>
      <c r="I6" s="70" t="s">
        <v>44</v>
      </c>
      <c r="J6" s="2" t="s">
        <v>13</v>
      </c>
      <c r="K6" s="2" t="s">
        <v>14</v>
      </c>
      <c r="L6" s="2" t="s">
        <v>15</v>
      </c>
      <c r="M6" s="2" t="s">
        <v>16</v>
      </c>
      <c r="N6" s="2" t="s">
        <v>17</v>
      </c>
      <c r="O6" s="2" t="s">
        <v>18</v>
      </c>
      <c r="P6" s="2" t="s">
        <v>20</v>
      </c>
      <c r="Q6" s="2">
        <f>IF(B6="",2,5)</f>
        <v>5</v>
      </c>
    </row>
    <row r="7" spans="1:17" ht="15.75">
      <c r="A7" s="14">
        <v>3</v>
      </c>
      <c r="B7" s="67" t="s">
        <v>41</v>
      </c>
      <c r="C7" s="67" t="s">
        <v>42</v>
      </c>
      <c r="D7" s="47">
        <f>IF(B7="","",L31)</f>
        <v>55</v>
      </c>
      <c r="E7" s="68">
        <v>3</v>
      </c>
      <c r="F7" s="16">
        <f t="shared" si="0"/>
      </c>
      <c r="G7" s="67">
        <v>4560</v>
      </c>
      <c r="H7" s="69" t="s">
        <v>43</v>
      </c>
      <c r="I7" s="70"/>
      <c r="J7" s="2" t="s">
        <v>13</v>
      </c>
      <c r="K7" s="2" t="s">
        <v>14</v>
      </c>
      <c r="L7" s="2" t="s">
        <v>15</v>
      </c>
      <c r="M7" s="2" t="s">
        <v>16</v>
      </c>
      <c r="N7" s="2" t="s">
        <v>17</v>
      </c>
      <c r="O7" s="2" t="s">
        <v>18</v>
      </c>
      <c r="P7" s="2" t="s">
        <v>20</v>
      </c>
      <c r="Q7" s="2">
        <f>IF(B7="",2,7)</f>
        <v>7</v>
      </c>
    </row>
    <row r="8" spans="1:17" ht="15.75">
      <c r="A8" s="14">
        <v>4</v>
      </c>
      <c r="B8" s="67" t="s">
        <v>38</v>
      </c>
      <c r="C8" s="67" t="s">
        <v>39</v>
      </c>
      <c r="D8" s="47">
        <f>IF(B8="","",M31)</f>
        <v>40</v>
      </c>
      <c r="E8" s="68">
        <v>2</v>
      </c>
      <c r="F8" s="16">
        <f t="shared" si="0"/>
      </c>
      <c r="G8" s="67" t="s">
        <v>40</v>
      </c>
      <c r="H8" s="69"/>
      <c r="I8" s="70"/>
      <c r="J8" s="2" t="s">
        <v>13</v>
      </c>
      <c r="K8" s="2" t="s">
        <v>14</v>
      </c>
      <c r="L8" s="2" t="s">
        <v>15</v>
      </c>
      <c r="M8" s="2" t="s">
        <v>16</v>
      </c>
      <c r="N8" s="2" t="s">
        <v>17</v>
      </c>
      <c r="O8" s="2" t="s">
        <v>18</v>
      </c>
      <c r="P8" s="2" t="s">
        <v>20</v>
      </c>
      <c r="Q8" s="2">
        <f>IF(B8="",2,11)</f>
        <v>11</v>
      </c>
    </row>
    <row r="9" spans="1:17" ht="15.75">
      <c r="A9" s="14">
        <v>5</v>
      </c>
      <c r="B9" s="67"/>
      <c r="C9" s="67"/>
      <c r="D9" s="47">
        <f>IF(B9="","",N31)</f>
      </c>
      <c r="E9" s="68"/>
      <c r="F9" s="16">
        <f t="shared" si="0"/>
      </c>
      <c r="G9" s="67"/>
      <c r="H9" s="69"/>
      <c r="I9" s="70"/>
      <c r="J9" s="2" t="s">
        <v>13</v>
      </c>
      <c r="K9" s="2" t="s">
        <v>14</v>
      </c>
      <c r="L9" s="2" t="s">
        <v>15</v>
      </c>
      <c r="M9" s="2" t="s">
        <v>16</v>
      </c>
      <c r="N9" s="2" t="s">
        <v>17</v>
      </c>
      <c r="O9" s="2" t="s">
        <v>18</v>
      </c>
      <c r="P9" s="2" t="s">
        <v>20</v>
      </c>
      <c r="Q9" s="2">
        <f>IF(B9="",2,13)</f>
        <v>2</v>
      </c>
    </row>
    <row r="10" spans="1:17" ht="16.5" thickBot="1">
      <c r="A10" s="19">
        <v>6</v>
      </c>
      <c r="B10" s="71"/>
      <c r="C10" s="71"/>
      <c r="D10" s="49">
        <f>IF(B10="","",O31)</f>
      </c>
      <c r="E10" s="72"/>
      <c r="F10" s="21">
        <f t="shared" si="0"/>
      </c>
      <c r="G10" s="71"/>
      <c r="H10" s="73"/>
      <c r="I10" s="74"/>
      <c r="J10" s="2" t="s">
        <v>13</v>
      </c>
      <c r="K10" s="2" t="s">
        <v>14</v>
      </c>
      <c r="L10" s="2" t="s">
        <v>15</v>
      </c>
      <c r="M10" s="2" t="s">
        <v>16</v>
      </c>
      <c r="N10" s="2" t="s">
        <v>17</v>
      </c>
      <c r="O10" s="2" t="s">
        <v>18</v>
      </c>
      <c r="P10" s="2" t="s">
        <v>20</v>
      </c>
      <c r="Q10" s="2">
        <f>IF(B10="",2,17)</f>
        <v>2</v>
      </c>
    </row>
    <row r="11" spans="17:23" ht="12.75" customHeight="1" thickBot="1">
      <c r="Q11" s="2">
        <f>Q5*Q6*Q7*Q8*Q9*Q10</f>
        <v>4620</v>
      </c>
      <c r="R11" s="2">
        <v>1</v>
      </c>
      <c r="S11" s="2">
        <v>2</v>
      </c>
      <c r="T11" s="2">
        <v>3</v>
      </c>
      <c r="U11" s="2">
        <v>4</v>
      </c>
      <c r="V11" s="2">
        <v>5</v>
      </c>
      <c r="W11" s="2">
        <v>6</v>
      </c>
    </row>
    <row r="12" spans="1:23" ht="16.5" thickBot="1">
      <c r="A12" s="32" t="s">
        <v>9</v>
      </c>
      <c r="B12" s="33" t="s">
        <v>10</v>
      </c>
      <c r="C12" s="33" t="s">
        <v>11</v>
      </c>
      <c r="D12" s="34" t="s">
        <v>22</v>
      </c>
      <c r="J12" s="7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R12" s="2">
        <v>3</v>
      </c>
      <c r="S12" s="2">
        <v>5</v>
      </c>
      <c r="T12" s="2">
        <v>7</v>
      </c>
      <c r="U12" s="2">
        <v>11</v>
      </c>
      <c r="V12" s="2">
        <v>13</v>
      </c>
      <c r="W12" s="2">
        <v>17</v>
      </c>
    </row>
    <row r="13" spans="1:25" ht="15.75">
      <c r="A13" s="75">
        <v>1</v>
      </c>
      <c r="B13" s="76">
        <v>37882</v>
      </c>
      <c r="C13" s="77">
        <v>55</v>
      </c>
      <c r="D13" s="78"/>
      <c r="F13" s="6">
        <f aca="true" t="shared" si="1" ref="F13:F30">IF(($Q$11/Y13)=(INT($Q$11/Y13)),"","Nr. falsch")</f>
      </c>
      <c r="G13" s="6">
        <f aca="true" t="shared" si="2" ref="G13:G30">IF(C13&gt;0,(IF(A13="","Bezahler, 1. Spalte ausfüllen","")),"")</f>
      </c>
      <c r="J13" s="2">
        <f aca="true" t="shared" si="3" ref="J13:O22">IF($A13=J$12,$C13,0)</f>
        <v>55</v>
      </c>
      <c r="K13" s="2">
        <f t="shared" si="3"/>
        <v>0</v>
      </c>
      <c r="L13" s="2">
        <f t="shared" si="3"/>
        <v>0</v>
      </c>
      <c r="M13" s="2">
        <f t="shared" si="3"/>
        <v>0</v>
      </c>
      <c r="N13" s="2">
        <f t="shared" si="3"/>
        <v>0</v>
      </c>
      <c r="O13" s="2">
        <f t="shared" si="3"/>
        <v>0</v>
      </c>
      <c r="R13" s="2">
        <f aca="true" t="shared" si="4" ref="R13:W22">IF($A13=R$11,R$12,2)</f>
        <v>3</v>
      </c>
      <c r="S13" s="2">
        <f t="shared" si="4"/>
        <v>2</v>
      </c>
      <c r="T13" s="2">
        <f t="shared" si="4"/>
        <v>2</v>
      </c>
      <c r="U13" s="2">
        <f t="shared" si="4"/>
        <v>2</v>
      </c>
      <c r="V13" s="2">
        <f t="shared" si="4"/>
        <v>2</v>
      </c>
      <c r="W13" s="2">
        <f t="shared" si="4"/>
        <v>2</v>
      </c>
      <c r="X13" s="2">
        <f aca="true" t="shared" si="5" ref="X13:X30">R13*S13*T13*U13*V13*W13</f>
        <v>96</v>
      </c>
      <c r="Y13" s="2">
        <f aca="true" t="shared" si="6" ref="Y13:Y30">X13/32</f>
        <v>3</v>
      </c>
    </row>
    <row r="14" spans="1:25" ht="15.75">
      <c r="A14" s="79">
        <v>1</v>
      </c>
      <c r="B14" s="80">
        <v>37885</v>
      </c>
      <c r="C14" s="81">
        <v>62</v>
      </c>
      <c r="D14" s="82" t="s">
        <v>45</v>
      </c>
      <c r="F14" s="6">
        <f t="shared" si="1"/>
      </c>
      <c r="G14" s="6">
        <f t="shared" si="2"/>
      </c>
      <c r="J14" s="2">
        <f t="shared" si="3"/>
        <v>62</v>
      </c>
      <c r="K14" s="2">
        <f t="shared" si="3"/>
        <v>0</v>
      </c>
      <c r="L14" s="2">
        <f t="shared" si="3"/>
        <v>0</v>
      </c>
      <c r="M14" s="2">
        <f t="shared" si="3"/>
        <v>0</v>
      </c>
      <c r="N14" s="2">
        <f t="shared" si="3"/>
        <v>0</v>
      </c>
      <c r="O14" s="2">
        <f t="shared" si="3"/>
        <v>0</v>
      </c>
      <c r="R14" s="2">
        <f t="shared" si="4"/>
        <v>3</v>
      </c>
      <c r="S14" s="2">
        <f t="shared" si="4"/>
        <v>2</v>
      </c>
      <c r="T14" s="2">
        <f t="shared" si="4"/>
        <v>2</v>
      </c>
      <c r="U14" s="2">
        <f t="shared" si="4"/>
        <v>2</v>
      </c>
      <c r="V14" s="2">
        <f t="shared" si="4"/>
        <v>2</v>
      </c>
      <c r="W14" s="2">
        <f t="shared" si="4"/>
        <v>2</v>
      </c>
      <c r="X14" s="2">
        <f t="shared" si="5"/>
        <v>96</v>
      </c>
      <c r="Y14" s="2">
        <f t="shared" si="6"/>
        <v>3</v>
      </c>
    </row>
    <row r="15" spans="1:25" ht="15.75">
      <c r="A15" s="79">
        <v>2</v>
      </c>
      <c r="B15" s="80">
        <v>37895</v>
      </c>
      <c r="C15" s="81">
        <v>40</v>
      </c>
      <c r="D15" s="82"/>
      <c r="F15" s="6">
        <f t="shared" si="1"/>
      </c>
      <c r="G15" s="6">
        <f t="shared" si="2"/>
      </c>
      <c r="J15" s="2">
        <f t="shared" si="3"/>
        <v>0</v>
      </c>
      <c r="K15" s="2">
        <f t="shared" si="3"/>
        <v>40</v>
      </c>
      <c r="L15" s="2">
        <f t="shared" si="3"/>
        <v>0</v>
      </c>
      <c r="M15" s="2">
        <f t="shared" si="3"/>
        <v>0</v>
      </c>
      <c r="N15" s="2">
        <f t="shared" si="3"/>
        <v>0</v>
      </c>
      <c r="O15" s="2">
        <f t="shared" si="3"/>
        <v>0</v>
      </c>
      <c r="R15" s="2">
        <f t="shared" si="4"/>
        <v>2</v>
      </c>
      <c r="S15" s="2">
        <f t="shared" si="4"/>
        <v>5</v>
      </c>
      <c r="T15" s="2">
        <f t="shared" si="4"/>
        <v>2</v>
      </c>
      <c r="U15" s="2">
        <f t="shared" si="4"/>
        <v>2</v>
      </c>
      <c r="V15" s="2">
        <f t="shared" si="4"/>
        <v>2</v>
      </c>
      <c r="W15" s="2">
        <f t="shared" si="4"/>
        <v>2</v>
      </c>
      <c r="X15" s="2">
        <f t="shared" si="5"/>
        <v>160</v>
      </c>
      <c r="Y15" s="2">
        <f t="shared" si="6"/>
        <v>5</v>
      </c>
    </row>
    <row r="16" spans="1:25" ht="15.75">
      <c r="A16" s="79">
        <v>1</v>
      </c>
      <c r="B16" s="80">
        <v>37911</v>
      </c>
      <c r="C16" s="81">
        <v>55</v>
      </c>
      <c r="D16" s="82"/>
      <c r="F16" s="6">
        <f t="shared" si="1"/>
      </c>
      <c r="G16" s="6">
        <f t="shared" si="2"/>
      </c>
      <c r="J16" s="2">
        <f t="shared" si="3"/>
        <v>55</v>
      </c>
      <c r="K16" s="2">
        <f t="shared" si="3"/>
        <v>0</v>
      </c>
      <c r="L16" s="2">
        <f t="shared" si="3"/>
        <v>0</v>
      </c>
      <c r="M16" s="2">
        <f t="shared" si="3"/>
        <v>0</v>
      </c>
      <c r="N16" s="2">
        <f t="shared" si="3"/>
        <v>0</v>
      </c>
      <c r="O16" s="2">
        <f t="shared" si="3"/>
        <v>0</v>
      </c>
      <c r="R16" s="2">
        <f t="shared" si="4"/>
        <v>3</v>
      </c>
      <c r="S16" s="2">
        <f t="shared" si="4"/>
        <v>2</v>
      </c>
      <c r="T16" s="2">
        <f t="shared" si="4"/>
        <v>2</v>
      </c>
      <c r="U16" s="2">
        <f t="shared" si="4"/>
        <v>2</v>
      </c>
      <c r="V16" s="2">
        <f t="shared" si="4"/>
        <v>2</v>
      </c>
      <c r="W16" s="2">
        <f t="shared" si="4"/>
        <v>2</v>
      </c>
      <c r="X16" s="2">
        <f t="shared" si="5"/>
        <v>96</v>
      </c>
      <c r="Y16" s="2">
        <f t="shared" si="6"/>
        <v>3</v>
      </c>
    </row>
    <row r="17" spans="1:25" ht="15.75">
      <c r="A17" s="83">
        <v>2</v>
      </c>
      <c r="B17" s="80">
        <v>37926</v>
      </c>
      <c r="C17" s="81">
        <v>40</v>
      </c>
      <c r="D17" s="82"/>
      <c r="F17" s="6">
        <f t="shared" si="1"/>
      </c>
      <c r="G17" s="6">
        <f t="shared" si="2"/>
      </c>
      <c r="J17" s="2">
        <f t="shared" si="3"/>
        <v>0</v>
      </c>
      <c r="K17" s="2">
        <f t="shared" si="3"/>
        <v>40</v>
      </c>
      <c r="L17" s="2">
        <f t="shared" si="3"/>
        <v>0</v>
      </c>
      <c r="M17" s="2">
        <f t="shared" si="3"/>
        <v>0</v>
      </c>
      <c r="N17" s="2">
        <f t="shared" si="3"/>
        <v>0</v>
      </c>
      <c r="O17" s="2">
        <f t="shared" si="3"/>
        <v>0</v>
      </c>
      <c r="R17" s="2">
        <f t="shared" si="4"/>
        <v>2</v>
      </c>
      <c r="S17" s="2">
        <f t="shared" si="4"/>
        <v>5</v>
      </c>
      <c r="T17" s="2">
        <f t="shared" si="4"/>
        <v>2</v>
      </c>
      <c r="U17" s="2">
        <f t="shared" si="4"/>
        <v>2</v>
      </c>
      <c r="V17" s="2">
        <f t="shared" si="4"/>
        <v>2</v>
      </c>
      <c r="W17" s="2">
        <f t="shared" si="4"/>
        <v>2</v>
      </c>
      <c r="X17" s="2">
        <f t="shared" si="5"/>
        <v>160</v>
      </c>
      <c r="Y17" s="2">
        <f t="shared" si="6"/>
        <v>5</v>
      </c>
    </row>
    <row r="18" spans="1:25" ht="15.75">
      <c r="A18" s="79">
        <v>3</v>
      </c>
      <c r="B18" s="80">
        <v>37956</v>
      </c>
      <c r="C18" s="81">
        <v>55</v>
      </c>
      <c r="D18" s="82"/>
      <c r="F18" s="6">
        <f t="shared" si="1"/>
      </c>
      <c r="G18" s="6">
        <f t="shared" si="2"/>
      </c>
      <c r="J18" s="2">
        <f t="shared" si="3"/>
        <v>0</v>
      </c>
      <c r="K18" s="2">
        <f t="shared" si="3"/>
        <v>0</v>
      </c>
      <c r="L18" s="2">
        <f t="shared" si="3"/>
        <v>55</v>
      </c>
      <c r="M18" s="2">
        <f t="shared" si="3"/>
        <v>0</v>
      </c>
      <c r="N18" s="2">
        <f t="shared" si="3"/>
        <v>0</v>
      </c>
      <c r="O18" s="2">
        <f t="shared" si="3"/>
        <v>0</v>
      </c>
      <c r="R18" s="2">
        <f t="shared" si="4"/>
        <v>2</v>
      </c>
      <c r="S18" s="2">
        <f t="shared" si="4"/>
        <v>2</v>
      </c>
      <c r="T18" s="2">
        <f t="shared" si="4"/>
        <v>7</v>
      </c>
      <c r="U18" s="2">
        <f t="shared" si="4"/>
        <v>2</v>
      </c>
      <c r="V18" s="2">
        <f t="shared" si="4"/>
        <v>2</v>
      </c>
      <c r="W18" s="2">
        <f t="shared" si="4"/>
        <v>2</v>
      </c>
      <c r="X18" s="2">
        <f t="shared" si="5"/>
        <v>224</v>
      </c>
      <c r="Y18" s="2">
        <f t="shared" si="6"/>
        <v>7</v>
      </c>
    </row>
    <row r="19" spans="1:25" ht="15.75">
      <c r="A19" s="79">
        <v>4</v>
      </c>
      <c r="B19" s="80">
        <v>38018</v>
      </c>
      <c r="C19" s="81">
        <v>40</v>
      </c>
      <c r="D19" s="82"/>
      <c r="F19" s="6">
        <f t="shared" si="1"/>
      </c>
      <c r="G19" s="6">
        <f t="shared" si="2"/>
      </c>
      <c r="H19" s="7" t="s">
        <v>26</v>
      </c>
      <c r="J19" s="2">
        <f t="shared" si="3"/>
        <v>0</v>
      </c>
      <c r="K19" s="2">
        <f t="shared" si="3"/>
        <v>0</v>
      </c>
      <c r="L19" s="2">
        <f t="shared" si="3"/>
        <v>0</v>
      </c>
      <c r="M19" s="2">
        <f t="shared" si="3"/>
        <v>40</v>
      </c>
      <c r="N19" s="2">
        <f t="shared" si="3"/>
        <v>0</v>
      </c>
      <c r="O19" s="2">
        <f t="shared" si="3"/>
        <v>0</v>
      </c>
      <c r="R19" s="2">
        <f t="shared" si="4"/>
        <v>2</v>
      </c>
      <c r="S19" s="2">
        <f t="shared" si="4"/>
        <v>2</v>
      </c>
      <c r="T19" s="2">
        <f t="shared" si="4"/>
        <v>2</v>
      </c>
      <c r="U19" s="2">
        <f t="shared" si="4"/>
        <v>11</v>
      </c>
      <c r="V19" s="2">
        <f t="shared" si="4"/>
        <v>2</v>
      </c>
      <c r="W19" s="2">
        <f t="shared" si="4"/>
        <v>2</v>
      </c>
      <c r="X19" s="2">
        <f t="shared" si="5"/>
        <v>352</v>
      </c>
      <c r="Y19" s="2">
        <f t="shared" si="6"/>
        <v>11</v>
      </c>
    </row>
    <row r="20" spans="1:25" ht="15.75">
      <c r="A20" s="79"/>
      <c r="B20" s="80"/>
      <c r="C20" s="81"/>
      <c r="D20" s="82"/>
      <c r="F20" s="6">
        <f t="shared" si="1"/>
      </c>
      <c r="G20" s="6">
        <f t="shared" si="2"/>
      </c>
      <c r="H20" s="54"/>
      <c r="J20" s="2">
        <f t="shared" si="3"/>
        <v>0</v>
      </c>
      <c r="K20" s="2">
        <f t="shared" si="3"/>
        <v>0</v>
      </c>
      <c r="L20" s="2">
        <f t="shared" si="3"/>
        <v>0</v>
      </c>
      <c r="M20" s="2">
        <f t="shared" si="3"/>
        <v>0</v>
      </c>
      <c r="N20" s="2">
        <f t="shared" si="3"/>
        <v>0</v>
      </c>
      <c r="O20" s="2">
        <f t="shared" si="3"/>
        <v>0</v>
      </c>
      <c r="R20" s="2">
        <f t="shared" si="4"/>
        <v>2</v>
      </c>
      <c r="S20" s="2">
        <f t="shared" si="4"/>
        <v>2</v>
      </c>
      <c r="T20" s="2">
        <f t="shared" si="4"/>
        <v>2</v>
      </c>
      <c r="U20" s="2">
        <f t="shared" si="4"/>
        <v>2</v>
      </c>
      <c r="V20" s="2">
        <f t="shared" si="4"/>
        <v>2</v>
      </c>
      <c r="W20" s="2">
        <f t="shared" si="4"/>
        <v>2</v>
      </c>
      <c r="X20" s="2">
        <f t="shared" si="5"/>
        <v>64</v>
      </c>
      <c r="Y20" s="2">
        <f t="shared" si="6"/>
        <v>2</v>
      </c>
    </row>
    <row r="21" spans="1:25" ht="15.75">
      <c r="A21" s="79"/>
      <c r="B21" s="80"/>
      <c r="C21" s="81"/>
      <c r="D21" s="82"/>
      <c r="F21" s="6">
        <f t="shared" si="1"/>
      </c>
      <c r="G21" s="6">
        <f t="shared" si="2"/>
      </c>
      <c r="H21" s="84"/>
      <c r="J21" s="2">
        <f t="shared" si="3"/>
        <v>0</v>
      </c>
      <c r="K21" s="2">
        <f t="shared" si="3"/>
        <v>0</v>
      </c>
      <c r="L21" s="2">
        <f t="shared" si="3"/>
        <v>0</v>
      </c>
      <c r="M21" s="2">
        <f t="shared" si="3"/>
        <v>0</v>
      </c>
      <c r="N21" s="2">
        <f t="shared" si="3"/>
        <v>0</v>
      </c>
      <c r="O21" s="2">
        <f t="shared" si="3"/>
        <v>0</v>
      </c>
      <c r="R21" s="2">
        <f t="shared" si="4"/>
        <v>2</v>
      </c>
      <c r="S21" s="2">
        <f t="shared" si="4"/>
        <v>2</v>
      </c>
      <c r="T21" s="2">
        <f t="shared" si="4"/>
        <v>2</v>
      </c>
      <c r="U21" s="2">
        <f t="shared" si="4"/>
        <v>2</v>
      </c>
      <c r="V21" s="2">
        <f t="shared" si="4"/>
        <v>2</v>
      </c>
      <c r="W21" s="2">
        <f t="shared" si="4"/>
        <v>2</v>
      </c>
      <c r="X21" s="2">
        <f t="shared" si="5"/>
        <v>64</v>
      </c>
      <c r="Y21" s="2">
        <f t="shared" si="6"/>
        <v>2</v>
      </c>
    </row>
    <row r="22" spans="1:25" ht="15.75">
      <c r="A22" s="79"/>
      <c r="B22" s="80"/>
      <c r="C22" s="81"/>
      <c r="D22" s="82"/>
      <c r="F22" s="6">
        <f t="shared" si="1"/>
      </c>
      <c r="G22" s="6">
        <f t="shared" si="2"/>
      </c>
      <c r="H22" s="55"/>
      <c r="J22" s="2">
        <f t="shared" si="3"/>
        <v>0</v>
      </c>
      <c r="K22" s="2">
        <f t="shared" si="3"/>
        <v>0</v>
      </c>
      <c r="L22" s="2">
        <f t="shared" si="3"/>
        <v>0</v>
      </c>
      <c r="M22" s="2">
        <f t="shared" si="3"/>
        <v>0</v>
      </c>
      <c r="N22" s="2">
        <f t="shared" si="3"/>
        <v>0</v>
      </c>
      <c r="O22" s="2">
        <f t="shared" si="3"/>
        <v>0</v>
      </c>
      <c r="R22" s="2">
        <f t="shared" si="4"/>
        <v>2</v>
      </c>
      <c r="S22" s="2">
        <f t="shared" si="4"/>
        <v>2</v>
      </c>
      <c r="T22" s="2">
        <f t="shared" si="4"/>
        <v>2</v>
      </c>
      <c r="U22" s="2">
        <f t="shared" si="4"/>
        <v>2</v>
      </c>
      <c r="V22" s="2">
        <f t="shared" si="4"/>
        <v>2</v>
      </c>
      <c r="W22" s="2">
        <f t="shared" si="4"/>
        <v>2</v>
      </c>
      <c r="X22" s="2">
        <f t="shared" si="5"/>
        <v>64</v>
      </c>
      <c r="Y22" s="2">
        <f t="shared" si="6"/>
        <v>2</v>
      </c>
    </row>
    <row r="23" spans="1:25" ht="15.75">
      <c r="A23" s="79"/>
      <c r="B23" s="80"/>
      <c r="C23" s="81"/>
      <c r="D23" s="82"/>
      <c r="F23" s="6">
        <f t="shared" si="1"/>
      </c>
      <c r="G23" s="6">
        <f t="shared" si="2"/>
      </c>
      <c r="J23" s="2">
        <f aca="true" t="shared" si="7" ref="J23:O30">IF($A23=J$12,$C23,0)</f>
        <v>0</v>
      </c>
      <c r="K23" s="2">
        <f t="shared" si="7"/>
        <v>0</v>
      </c>
      <c r="L23" s="2">
        <f t="shared" si="7"/>
        <v>0</v>
      </c>
      <c r="M23" s="2">
        <f t="shared" si="7"/>
        <v>0</v>
      </c>
      <c r="N23" s="2">
        <f t="shared" si="7"/>
        <v>0</v>
      </c>
      <c r="O23" s="2">
        <f t="shared" si="7"/>
        <v>0</v>
      </c>
      <c r="R23" s="2">
        <f aca="true" t="shared" si="8" ref="R23:W30">IF($A23=R$11,R$12,2)</f>
        <v>2</v>
      </c>
      <c r="S23" s="2">
        <f t="shared" si="8"/>
        <v>2</v>
      </c>
      <c r="T23" s="2">
        <f t="shared" si="8"/>
        <v>2</v>
      </c>
      <c r="U23" s="2">
        <f t="shared" si="8"/>
        <v>2</v>
      </c>
      <c r="V23" s="2">
        <f t="shared" si="8"/>
        <v>2</v>
      </c>
      <c r="W23" s="2">
        <f t="shared" si="8"/>
        <v>2</v>
      </c>
      <c r="X23" s="2">
        <f t="shared" si="5"/>
        <v>64</v>
      </c>
      <c r="Y23" s="2">
        <f t="shared" si="6"/>
        <v>2</v>
      </c>
    </row>
    <row r="24" spans="1:25" ht="15.75">
      <c r="A24" s="79"/>
      <c r="B24" s="80"/>
      <c r="C24" s="81"/>
      <c r="D24" s="82"/>
      <c r="F24" s="6">
        <f t="shared" si="1"/>
      </c>
      <c r="G24" s="6">
        <f t="shared" si="2"/>
      </c>
      <c r="J24" s="2">
        <f t="shared" si="7"/>
        <v>0</v>
      </c>
      <c r="K24" s="2">
        <f t="shared" si="7"/>
        <v>0</v>
      </c>
      <c r="L24" s="2">
        <f t="shared" si="7"/>
        <v>0</v>
      </c>
      <c r="M24" s="2">
        <f t="shared" si="7"/>
        <v>0</v>
      </c>
      <c r="N24" s="2">
        <f t="shared" si="7"/>
        <v>0</v>
      </c>
      <c r="O24" s="2">
        <f t="shared" si="7"/>
        <v>0</v>
      </c>
      <c r="R24" s="2">
        <f t="shared" si="8"/>
        <v>2</v>
      </c>
      <c r="S24" s="2">
        <f t="shared" si="8"/>
        <v>2</v>
      </c>
      <c r="T24" s="2">
        <f t="shared" si="8"/>
        <v>2</v>
      </c>
      <c r="U24" s="2">
        <f t="shared" si="8"/>
        <v>2</v>
      </c>
      <c r="V24" s="2">
        <f t="shared" si="8"/>
        <v>2</v>
      </c>
      <c r="W24" s="2">
        <f t="shared" si="8"/>
        <v>2</v>
      </c>
      <c r="X24" s="2">
        <f t="shared" si="5"/>
        <v>64</v>
      </c>
      <c r="Y24" s="2">
        <f t="shared" si="6"/>
        <v>2</v>
      </c>
    </row>
    <row r="25" spans="1:25" ht="15.75">
      <c r="A25" s="79"/>
      <c r="B25" s="80"/>
      <c r="C25" s="81"/>
      <c r="D25" s="82"/>
      <c r="F25" s="6">
        <f t="shared" si="1"/>
      </c>
      <c r="G25" s="6">
        <f t="shared" si="2"/>
      </c>
      <c r="H25" s="7" t="s">
        <v>25</v>
      </c>
      <c r="J25" s="2">
        <f t="shared" si="7"/>
        <v>0</v>
      </c>
      <c r="K25" s="2">
        <f t="shared" si="7"/>
        <v>0</v>
      </c>
      <c r="L25" s="2">
        <f t="shared" si="7"/>
        <v>0</v>
      </c>
      <c r="M25" s="2">
        <f t="shared" si="7"/>
        <v>0</v>
      </c>
      <c r="N25" s="2">
        <f t="shared" si="7"/>
        <v>0</v>
      </c>
      <c r="O25" s="2">
        <f t="shared" si="7"/>
        <v>0</v>
      </c>
      <c r="R25" s="2">
        <f t="shared" si="8"/>
        <v>2</v>
      </c>
      <c r="S25" s="2">
        <f t="shared" si="8"/>
        <v>2</v>
      </c>
      <c r="T25" s="2">
        <f t="shared" si="8"/>
        <v>2</v>
      </c>
      <c r="U25" s="2">
        <f t="shared" si="8"/>
        <v>2</v>
      </c>
      <c r="V25" s="2">
        <f t="shared" si="8"/>
        <v>2</v>
      </c>
      <c r="W25" s="2">
        <f t="shared" si="8"/>
        <v>2</v>
      </c>
      <c r="X25" s="2">
        <f t="shared" si="5"/>
        <v>64</v>
      </c>
      <c r="Y25" s="2">
        <f t="shared" si="6"/>
        <v>2</v>
      </c>
    </row>
    <row r="26" spans="1:25" ht="15.75">
      <c r="A26" s="79"/>
      <c r="B26" s="80"/>
      <c r="C26" s="81"/>
      <c r="D26" s="82"/>
      <c r="F26" s="6">
        <f t="shared" si="1"/>
      </c>
      <c r="G26" s="6">
        <f t="shared" si="2"/>
      </c>
      <c r="H26" s="68"/>
      <c r="J26" s="2">
        <f t="shared" si="7"/>
        <v>0</v>
      </c>
      <c r="K26" s="2">
        <f t="shared" si="7"/>
        <v>0</v>
      </c>
      <c r="L26" s="2">
        <f t="shared" si="7"/>
        <v>0</v>
      </c>
      <c r="M26" s="2">
        <f t="shared" si="7"/>
        <v>0</v>
      </c>
      <c r="N26" s="2">
        <f t="shared" si="7"/>
        <v>0</v>
      </c>
      <c r="O26" s="2">
        <f t="shared" si="7"/>
        <v>0</v>
      </c>
      <c r="R26" s="2">
        <f t="shared" si="8"/>
        <v>2</v>
      </c>
      <c r="S26" s="2">
        <f t="shared" si="8"/>
        <v>2</v>
      </c>
      <c r="T26" s="2">
        <f t="shared" si="8"/>
        <v>2</v>
      </c>
      <c r="U26" s="2">
        <f t="shared" si="8"/>
        <v>2</v>
      </c>
      <c r="V26" s="2">
        <f t="shared" si="8"/>
        <v>2</v>
      </c>
      <c r="W26" s="2">
        <f t="shared" si="8"/>
        <v>2</v>
      </c>
      <c r="X26" s="2">
        <f t="shared" si="5"/>
        <v>64</v>
      </c>
      <c r="Y26" s="2">
        <f t="shared" si="6"/>
        <v>2</v>
      </c>
    </row>
    <row r="27" spans="1:25" ht="15.75">
      <c r="A27" s="79"/>
      <c r="B27" s="80"/>
      <c r="C27" s="81"/>
      <c r="D27" s="82"/>
      <c r="F27" s="6">
        <f t="shared" si="1"/>
      </c>
      <c r="G27" s="6">
        <f t="shared" si="2"/>
      </c>
      <c r="J27" s="2">
        <f t="shared" si="7"/>
        <v>0</v>
      </c>
      <c r="K27" s="2">
        <f t="shared" si="7"/>
        <v>0</v>
      </c>
      <c r="L27" s="2">
        <f t="shared" si="7"/>
        <v>0</v>
      </c>
      <c r="M27" s="2">
        <f t="shared" si="7"/>
        <v>0</v>
      </c>
      <c r="N27" s="2">
        <f t="shared" si="7"/>
        <v>0</v>
      </c>
      <c r="O27" s="2">
        <f t="shared" si="7"/>
        <v>0</v>
      </c>
      <c r="R27" s="2">
        <f t="shared" si="8"/>
        <v>2</v>
      </c>
      <c r="S27" s="2">
        <f t="shared" si="8"/>
        <v>2</v>
      </c>
      <c r="T27" s="2">
        <f t="shared" si="8"/>
        <v>2</v>
      </c>
      <c r="U27" s="2">
        <f t="shared" si="8"/>
        <v>2</v>
      </c>
      <c r="V27" s="2">
        <f t="shared" si="8"/>
        <v>2</v>
      </c>
      <c r="W27" s="2">
        <f t="shared" si="8"/>
        <v>2</v>
      </c>
      <c r="X27" s="2">
        <f t="shared" si="5"/>
        <v>64</v>
      </c>
      <c r="Y27" s="2">
        <f t="shared" si="6"/>
        <v>2</v>
      </c>
    </row>
    <row r="28" spans="1:25" ht="15.75">
      <c r="A28" s="79"/>
      <c r="B28" s="80"/>
      <c r="C28" s="81"/>
      <c r="D28" s="82"/>
      <c r="F28" s="6">
        <f t="shared" si="1"/>
      </c>
      <c r="G28" s="6">
        <f t="shared" si="2"/>
      </c>
      <c r="H28" s="7" t="s">
        <v>24</v>
      </c>
      <c r="J28" s="2">
        <f t="shared" si="7"/>
        <v>0</v>
      </c>
      <c r="K28" s="2">
        <f t="shared" si="7"/>
        <v>0</v>
      </c>
      <c r="L28" s="2">
        <f t="shared" si="7"/>
        <v>0</v>
      </c>
      <c r="M28" s="2">
        <f t="shared" si="7"/>
        <v>0</v>
      </c>
      <c r="N28" s="2">
        <f t="shared" si="7"/>
        <v>0</v>
      </c>
      <c r="O28" s="2">
        <f t="shared" si="7"/>
        <v>0</v>
      </c>
      <c r="R28" s="2">
        <f t="shared" si="8"/>
        <v>2</v>
      </c>
      <c r="S28" s="2">
        <f t="shared" si="8"/>
        <v>2</v>
      </c>
      <c r="T28" s="2">
        <f t="shared" si="8"/>
        <v>2</v>
      </c>
      <c r="U28" s="2">
        <f t="shared" si="8"/>
        <v>2</v>
      </c>
      <c r="V28" s="2">
        <f t="shared" si="8"/>
        <v>2</v>
      </c>
      <c r="W28" s="2">
        <f t="shared" si="8"/>
        <v>2</v>
      </c>
      <c r="X28" s="2">
        <f t="shared" si="5"/>
        <v>64</v>
      </c>
      <c r="Y28" s="2">
        <f t="shared" si="6"/>
        <v>2</v>
      </c>
    </row>
    <row r="29" spans="1:25" ht="15.75">
      <c r="A29" s="79"/>
      <c r="B29" s="80"/>
      <c r="C29" s="81"/>
      <c r="D29" s="82"/>
      <c r="F29" s="6">
        <f t="shared" si="1"/>
      </c>
      <c r="G29" s="6">
        <f t="shared" si="2"/>
      </c>
      <c r="H29" s="54"/>
      <c r="J29" s="2">
        <f t="shared" si="7"/>
        <v>0</v>
      </c>
      <c r="K29" s="2">
        <f t="shared" si="7"/>
        <v>0</v>
      </c>
      <c r="L29" s="2">
        <f t="shared" si="7"/>
        <v>0</v>
      </c>
      <c r="M29" s="2">
        <f t="shared" si="7"/>
        <v>0</v>
      </c>
      <c r="N29" s="2">
        <f t="shared" si="7"/>
        <v>0</v>
      </c>
      <c r="O29" s="2">
        <f t="shared" si="7"/>
        <v>0</v>
      </c>
      <c r="R29" s="2">
        <f t="shared" si="8"/>
        <v>2</v>
      </c>
      <c r="S29" s="2">
        <f t="shared" si="8"/>
        <v>2</v>
      </c>
      <c r="T29" s="2">
        <f t="shared" si="8"/>
        <v>2</v>
      </c>
      <c r="U29" s="2">
        <f t="shared" si="8"/>
        <v>2</v>
      </c>
      <c r="V29" s="2">
        <f t="shared" si="8"/>
        <v>2</v>
      </c>
      <c r="W29" s="2">
        <f t="shared" si="8"/>
        <v>2</v>
      </c>
      <c r="X29" s="2">
        <f t="shared" si="5"/>
        <v>64</v>
      </c>
      <c r="Y29" s="2">
        <f t="shared" si="6"/>
        <v>2</v>
      </c>
    </row>
    <row r="30" spans="1:25" ht="16.5" thickBot="1">
      <c r="A30" s="85"/>
      <c r="B30" s="86"/>
      <c r="C30" s="87"/>
      <c r="D30" s="88"/>
      <c r="F30" s="6">
        <f t="shared" si="1"/>
      </c>
      <c r="G30" s="6">
        <f t="shared" si="2"/>
      </c>
      <c r="H30" s="55"/>
      <c r="J30" s="2">
        <f t="shared" si="7"/>
        <v>0</v>
      </c>
      <c r="K30" s="2">
        <f t="shared" si="7"/>
        <v>0</v>
      </c>
      <c r="L30" s="2">
        <f t="shared" si="7"/>
        <v>0</v>
      </c>
      <c r="M30" s="2">
        <f t="shared" si="7"/>
        <v>0</v>
      </c>
      <c r="N30" s="2">
        <f t="shared" si="7"/>
        <v>0</v>
      </c>
      <c r="O30" s="2">
        <f t="shared" si="7"/>
        <v>0</v>
      </c>
      <c r="R30" s="2">
        <f t="shared" si="8"/>
        <v>2</v>
      </c>
      <c r="S30" s="2">
        <f t="shared" si="8"/>
        <v>2</v>
      </c>
      <c r="T30" s="2">
        <f t="shared" si="8"/>
        <v>2</v>
      </c>
      <c r="U30" s="2">
        <f t="shared" si="8"/>
        <v>2</v>
      </c>
      <c r="V30" s="2">
        <f t="shared" si="8"/>
        <v>2</v>
      </c>
      <c r="W30" s="2">
        <f t="shared" si="8"/>
        <v>2</v>
      </c>
      <c r="X30" s="2">
        <f t="shared" si="5"/>
        <v>64</v>
      </c>
      <c r="Y30" s="2">
        <f t="shared" si="6"/>
        <v>2</v>
      </c>
    </row>
    <row r="31" spans="1:15" ht="16.5" thickBot="1">
      <c r="A31" s="51"/>
      <c r="B31" s="52" t="s">
        <v>19</v>
      </c>
      <c r="C31" s="53">
        <f>SUM(C13:C30)</f>
        <v>347</v>
      </c>
      <c r="D31" s="35"/>
      <c r="J31" s="2">
        <f aca="true" t="shared" si="9" ref="J31:O31">SUM(J13:J30)</f>
        <v>172</v>
      </c>
      <c r="K31" s="2">
        <f t="shared" si="9"/>
        <v>80</v>
      </c>
      <c r="L31" s="2">
        <f t="shared" si="9"/>
        <v>55</v>
      </c>
      <c r="M31" s="2">
        <f t="shared" si="9"/>
        <v>40</v>
      </c>
      <c r="N31" s="2">
        <f t="shared" si="9"/>
        <v>0</v>
      </c>
      <c r="O31" s="2">
        <f t="shared" si="9"/>
        <v>0</v>
      </c>
    </row>
  </sheetData>
  <sheetProtection password="CC05" sheet="1" objects="1" scenarios="1"/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Credit Suisse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René Steffen</dc:creator>
  <cp:keywords/>
  <dc:description/>
  <cp:lastModifiedBy>Nicolas Egli</cp:lastModifiedBy>
  <cp:lastPrinted>2006-09-12T15:42:52Z</cp:lastPrinted>
  <dcterms:created xsi:type="dcterms:W3CDTF">2003-06-04T12:55:58Z</dcterms:created>
  <dcterms:modified xsi:type="dcterms:W3CDTF">2023-05-11T19:57:01Z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